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שחר קרוליצקי\Desktop\"/>
    </mc:Choice>
  </mc:AlternateContent>
  <bookViews>
    <workbookView xWindow="0" yWindow="0" windowWidth="28800" windowHeight="12465"/>
  </bookViews>
  <sheets>
    <sheet name="מטריצה חדשה" sheetId="1" r:id="rId1"/>
  </sheets>
  <definedNames>
    <definedName name="_xlnm._FilterDatabase" localSheetId="0" hidden="1">'מטריצה חדשה'!$A$6:$AN$137</definedName>
  </definedNames>
  <calcPr calcId="152511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M19" i="1" l="1"/>
  <c r="AM20" i="1"/>
  <c r="AM21" i="1"/>
  <c r="AM17" i="1"/>
  <c r="AM111" i="1" l="1"/>
  <c r="AM112" i="1"/>
  <c r="AM113" i="1"/>
  <c r="AM114" i="1"/>
  <c r="AM115" i="1"/>
  <c r="AN111" i="1"/>
  <c r="AN127" i="1" l="1"/>
  <c r="AN128" i="1"/>
  <c r="AN129" i="1"/>
  <c r="AN130" i="1"/>
  <c r="AN131" i="1"/>
  <c r="AN132" i="1"/>
  <c r="AN133" i="1"/>
  <c r="AN134" i="1"/>
  <c r="AN135" i="1"/>
  <c r="AN118" i="1"/>
  <c r="AN119" i="1"/>
  <c r="AN120" i="1"/>
  <c r="AN121" i="1"/>
  <c r="AN122" i="1"/>
  <c r="AN123" i="1"/>
  <c r="AN124" i="1"/>
  <c r="AN94" i="1"/>
  <c r="AN95" i="1"/>
  <c r="AN96" i="1"/>
  <c r="AN97" i="1"/>
  <c r="AN98" i="1"/>
  <c r="AN99" i="1"/>
  <c r="AN100" i="1"/>
  <c r="AN101" i="1"/>
  <c r="AN102" i="1"/>
  <c r="AN103" i="1"/>
  <c r="AN104" i="1"/>
  <c r="AN105" i="1"/>
  <c r="AN106" i="1"/>
  <c r="AN107" i="1"/>
  <c r="AN108" i="1"/>
  <c r="AN109" i="1"/>
  <c r="AN110" i="1"/>
  <c r="AN112" i="1"/>
  <c r="AN113" i="1"/>
  <c r="AN114" i="1"/>
  <c r="AN115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43" i="1"/>
  <c r="AN44" i="1"/>
  <c r="AN45" i="1"/>
  <c r="AN46" i="1"/>
  <c r="AN42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M68" i="1"/>
  <c r="AM31" i="1"/>
  <c r="AN47" i="1" l="1"/>
  <c r="AN8" i="1"/>
  <c r="AN41" i="1" s="1"/>
  <c r="AM8" i="1" l="1"/>
  <c r="AM9" i="1"/>
  <c r="AM10" i="1"/>
  <c r="AM11" i="1"/>
  <c r="AM12" i="1"/>
  <c r="AM13" i="1"/>
  <c r="AM14" i="1"/>
  <c r="AM15" i="1"/>
  <c r="AM16" i="1"/>
  <c r="AM18" i="1"/>
  <c r="AM22" i="1"/>
  <c r="AM23" i="1"/>
  <c r="AM24" i="1"/>
  <c r="AM25" i="1"/>
  <c r="AM26" i="1"/>
  <c r="AM27" i="1"/>
  <c r="AM28" i="1"/>
  <c r="AM60" i="1"/>
  <c r="AN60" i="1"/>
  <c r="AM29" i="1"/>
  <c r="AM30" i="1"/>
  <c r="AM32" i="1"/>
  <c r="AM33" i="1"/>
  <c r="AM34" i="1"/>
  <c r="AM35" i="1"/>
  <c r="AM36" i="1"/>
  <c r="AM37" i="1"/>
  <c r="AM38" i="1"/>
  <c r="AM39" i="1"/>
  <c r="AM40" i="1"/>
  <c r="AM42" i="1"/>
  <c r="AM43" i="1"/>
  <c r="AM44" i="1"/>
  <c r="AM45" i="1"/>
  <c r="AM46" i="1"/>
  <c r="AM48" i="1"/>
  <c r="AN48" i="1"/>
  <c r="AM49" i="1"/>
  <c r="AN49" i="1"/>
  <c r="AM50" i="1"/>
  <c r="AN50" i="1"/>
  <c r="AM51" i="1"/>
  <c r="AN51" i="1"/>
  <c r="AM52" i="1"/>
  <c r="AN52" i="1"/>
  <c r="AM53" i="1"/>
  <c r="AN53" i="1"/>
  <c r="AM54" i="1"/>
  <c r="AN54" i="1"/>
  <c r="AM55" i="1"/>
  <c r="AN55" i="1"/>
  <c r="AM56" i="1"/>
  <c r="AN56" i="1"/>
  <c r="AM57" i="1"/>
  <c r="AN57" i="1"/>
  <c r="AM58" i="1"/>
  <c r="AN58" i="1"/>
  <c r="AM59" i="1"/>
  <c r="AN59" i="1"/>
  <c r="AM62" i="1"/>
  <c r="AN62" i="1"/>
  <c r="AN92" i="1" s="1"/>
  <c r="AM63" i="1"/>
  <c r="AM64" i="1"/>
  <c r="AM65" i="1"/>
  <c r="AM66" i="1"/>
  <c r="AM67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3" i="1"/>
  <c r="AN93" i="1"/>
  <c r="AN116" i="1" s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7" i="1"/>
  <c r="AN117" i="1"/>
  <c r="AN125" i="1" s="1"/>
  <c r="AM118" i="1"/>
  <c r="AM119" i="1"/>
  <c r="AM120" i="1"/>
  <c r="AM121" i="1"/>
  <c r="AM122" i="1"/>
  <c r="AM123" i="1"/>
  <c r="AM124" i="1"/>
  <c r="AM126" i="1"/>
  <c r="AN126" i="1"/>
  <c r="AN136" i="1" s="1"/>
  <c r="AM127" i="1"/>
  <c r="AM128" i="1"/>
  <c r="AM129" i="1"/>
  <c r="AM130" i="1"/>
  <c r="AM131" i="1"/>
  <c r="AM132" i="1"/>
  <c r="AM133" i="1"/>
  <c r="AM134" i="1"/>
  <c r="AM135" i="1"/>
  <c r="AM116" i="1" l="1"/>
  <c r="AM41" i="1"/>
  <c r="AM61" i="1"/>
  <c r="AN61" i="1"/>
  <c r="AM141" i="1" s="1"/>
  <c r="AM125" i="1"/>
  <c r="AM136" i="1"/>
  <c r="AM92" i="1"/>
  <c r="AM47" i="1"/>
  <c r="AN137" i="1" l="1"/>
  <c r="AM137" i="1"/>
</calcChain>
</file>

<file path=xl/sharedStrings.xml><?xml version="1.0" encoding="utf-8"?>
<sst xmlns="http://schemas.openxmlformats.org/spreadsheetml/2006/main" count="328" uniqueCount="179">
  <si>
    <t>אזור</t>
  </si>
  <si>
    <t>מלון</t>
  </si>
  <si>
    <t>ינואר</t>
  </si>
  <si>
    <t>פברואר</t>
  </si>
  <si>
    <t>מרץ</t>
  </si>
  <si>
    <t>אפריל</t>
  </si>
  <si>
    <t>מאי</t>
  </si>
  <si>
    <t>יוני</t>
  </si>
  <si>
    <t>יולי</t>
  </si>
  <si>
    <t>אוגוסט</t>
  </si>
  <si>
    <t>ספט'</t>
  </si>
  <si>
    <t>אוק'</t>
  </si>
  <si>
    <t>נוב'</t>
  </si>
  <si>
    <t>דצמ'</t>
  </si>
  <si>
    <t>אילת</t>
  </si>
  <si>
    <t>קלאב  מד/קורל ביץ' קלאב</t>
  </si>
  <si>
    <t>רויאל ביץ'</t>
  </si>
  <si>
    <t>דן אילת</t>
  </si>
  <si>
    <t>הרודס בוטיק</t>
  </si>
  <si>
    <t>רויאל גארדן</t>
  </si>
  <si>
    <t>רימונים</t>
  </si>
  <si>
    <t>הרודס פלאס</t>
  </si>
  <si>
    <t>הילטון מלכת שבא</t>
  </si>
  <si>
    <t>ספורט הכל כלול</t>
  </si>
  <si>
    <t>מג'יק סנרייז הכול כלול</t>
  </si>
  <si>
    <t>לגונה הכל כלול</t>
  </si>
  <si>
    <t>לאונרדו פריווילג</t>
  </si>
  <si>
    <t>לאונרדו קלאב הכל כלול</t>
  </si>
  <si>
    <t>מרידיאן/ יו סוויט</t>
  </si>
  <si>
    <t>דן פנורמה</t>
  </si>
  <si>
    <t>מגיק פלאס</t>
  </si>
  <si>
    <t>ישרוטל ים סוף</t>
  </si>
  <si>
    <t>המלך שלמה</t>
  </si>
  <si>
    <t>לאונרדו פלאזה</t>
  </si>
  <si>
    <t>אסטרל מאריס</t>
  </si>
  <si>
    <t>אורכידאה</t>
  </si>
  <si>
    <t>קראון פלאזה</t>
  </si>
  <si>
    <t>לאונרדו רויאל ריזורט</t>
  </si>
  <si>
    <t>קלאב הוטל</t>
  </si>
  <si>
    <t>אורכידאה ריף</t>
  </si>
  <si>
    <t>אסטרל פאלמה</t>
  </si>
  <si>
    <t>b club</t>
  </si>
  <si>
    <t xml:space="preserve">לה פלאיה </t>
  </si>
  <si>
    <t>קיסר</t>
  </si>
  <si>
    <t>נובה</t>
  </si>
  <si>
    <t>ים המלח</t>
  </si>
  <si>
    <t xml:space="preserve">לאונרדו קלאב הכול כלול </t>
  </si>
  <si>
    <t xml:space="preserve">דניאל </t>
  </si>
  <si>
    <t xml:space="preserve">רימונים רויאל </t>
  </si>
  <si>
    <t>דייויד ים המלח</t>
  </si>
  <si>
    <t xml:space="preserve">ישרוטל גנים </t>
  </si>
  <si>
    <t>לאונרדו פלאזה (פריוויליג) ים המלח</t>
  </si>
  <si>
    <t>ישרוטל ים המלח</t>
  </si>
  <si>
    <t>הרודס ים המלח</t>
  </si>
  <si>
    <t>לוט</t>
  </si>
  <si>
    <t>אואזיס</t>
  </si>
  <si>
    <t>צפון</t>
  </si>
  <si>
    <t>יערות הכרמל</t>
  </si>
  <si>
    <t>דרום</t>
  </si>
  <si>
    <t>ירושלים</t>
  </si>
  <si>
    <t xml:space="preserve">כרמים </t>
  </si>
  <si>
    <t xml:space="preserve">הרודס ויטליס </t>
  </si>
  <si>
    <t>גורדוניה</t>
  </si>
  <si>
    <t>כנען ספא</t>
  </si>
  <si>
    <t>מצפה הימים</t>
  </si>
  <si>
    <t>ספא טבע ויליג'</t>
  </si>
  <si>
    <t>ספא קלאב ים המלח</t>
  </si>
  <si>
    <t>מרכז</t>
  </si>
  <si>
    <t xml:space="preserve">שיזאן הרצליה </t>
  </si>
  <si>
    <t>אגמים</t>
  </si>
  <si>
    <t>בית בגליל</t>
  </si>
  <si>
    <t>רימונים מינרל טבריה</t>
  </si>
  <si>
    <t>לאונרדו טבריה</t>
  </si>
  <si>
    <t>לאונרדו קלאב (הכול כלול )</t>
  </si>
  <si>
    <t>קיסר טבריה</t>
  </si>
  <si>
    <t>דן כרמל חיפה</t>
  </si>
  <si>
    <t>לאונרדו חיפה</t>
  </si>
  <si>
    <t>קראון פלאזה חיפה</t>
  </si>
  <si>
    <t>דן פנורמה חיפה</t>
  </si>
  <si>
    <t>קרלטון נהריה</t>
  </si>
  <si>
    <t>רימונים חוף התמרים עכו</t>
  </si>
  <si>
    <t>אסיינדה ביער</t>
  </si>
  <si>
    <t>רימונים צפת</t>
  </si>
  <si>
    <t>נופי גונן (בקתות בלבד)</t>
  </si>
  <si>
    <t>רימונים נווה אטיב</t>
  </si>
  <si>
    <t>גושרים</t>
  </si>
  <si>
    <t>נוף גינוסר</t>
  </si>
  <si>
    <t>כפר גלעדי (מחוייבות לסוג חדרים-בוטיק+דלקס)</t>
  </si>
  <si>
    <t>מרום גולן</t>
  </si>
  <si>
    <t>תאי ויליג</t>
  </si>
  <si>
    <t>רמות</t>
  </si>
  <si>
    <t>כפר בלום</t>
  </si>
  <si>
    <t>גלי כנרת</t>
  </si>
  <si>
    <t>חוף גיא</t>
  </si>
  <si>
    <t>גלילון</t>
  </si>
  <si>
    <t xml:space="preserve">דן פנורמה </t>
  </si>
  <si>
    <t xml:space="preserve">רנסנס ת"א </t>
  </si>
  <si>
    <t xml:space="preserve">קראון פלאזה ת"א </t>
  </si>
  <si>
    <t xml:space="preserve">הרודס הרצליה </t>
  </si>
  <si>
    <t>ווסט ת"א</t>
  </si>
  <si>
    <t>הרודס ת"א</t>
  </si>
  <si>
    <t>קרלטון ת"א</t>
  </si>
  <si>
    <t>דניאל הרצליה (חדרי קומפורט/ דלקס)</t>
  </si>
  <si>
    <t>סיטי סנטר ת"א</t>
  </si>
  <si>
    <t>סיטי טאוור ר"ג</t>
  </si>
  <si>
    <t>כפר המכביה</t>
  </si>
  <si>
    <t xml:space="preserve">דן קיסריה </t>
  </si>
  <si>
    <t xml:space="preserve">דן אכדיה הרצליה </t>
  </si>
  <si>
    <t xml:space="preserve">שרתון ת"א </t>
  </si>
  <si>
    <t xml:space="preserve">דן ת"א </t>
  </si>
  <si>
    <t>הילטון ת"א</t>
  </si>
  <si>
    <t>השרון הרצליה</t>
  </si>
  <si>
    <t>רמדה נתניה</t>
  </si>
  <si>
    <t>ווסט אשדוד</t>
  </si>
  <si>
    <t>לאונרדו נתניה</t>
  </si>
  <si>
    <t>איילנד נתניה</t>
  </si>
  <si>
    <t>לאונרדו אשדוד</t>
  </si>
  <si>
    <t>העונות נתניה</t>
  </si>
  <si>
    <t>הולידי אין אשקלון</t>
  </si>
  <si>
    <t>לאונרדו אשקלון</t>
  </si>
  <si>
    <t>דתי</t>
  </si>
  <si>
    <t>לאונרדו פלאזה ירושלים</t>
  </si>
  <si>
    <t>כינר</t>
  </si>
  <si>
    <t>ניר עציון</t>
  </si>
  <si>
    <t>לביא</t>
  </si>
  <si>
    <t>חפץ חיים</t>
  </si>
  <si>
    <t>פרימה המלכים</t>
  </si>
  <si>
    <t>קראון פלאזה י-ם</t>
  </si>
  <si>
    <t>דן ירושלים</t>
  </si>
  <si>
    <t>לאונרדו ירושלים</t>
  </si>
  <si>
    <t>גרנד קורט</t>
  </si>
  <si>
    <t>עץ הזית</t>
  </si>
  <si>
    <t>יערים</t>
  </si>
  <si>
    <t>דן פנורמה י-ם</t>
  </si>
  <si>
    <t>נווה אילן</t>
  </si>
  <si>
    <t>ענבל</t>
  </si>
  <si>
    <t>מלון יהודה</t>
  </si>
  <si>
    <t>סה"כ הצעת מחיר כולל מע"מ למעט אילת</t>
  </si>
  <si>
    <t>חתימה וחותמת המציע  ______________</t>
  </si>
  <si>
    <r>
      <rPr>
        <sz val="12"/>
        <rFont val="Times New Roman"/>
        <family val="1"/>
      </rPr>
      <t xml:space="preserve"> </t>
    </r>
    <r>
      <rPr>
        <sz val="12"/>
        <rFont val="David"/>
        <family val="2"/>
      </rPr>
      <t>השורות הצבועות בכחול מהוות סיכום עפ"י אזורים.</t>
    </r>
  </si>
  <si>
    <t>סה"כ הקצאה שנתית</t>
  </si>
  <si>
    <t>סה"כ אזור אילת</t>
  </si>
  <si>
    <t>סה"כ אזור דררם</t>
  </si>
  <si>
    <t>סה"כ אזור ים המלח</t>
  </si>
  <si>
    <t>סה"כ אזור צפון</t>
  </si>
  <si>
    <t>סה"כ אזור מרכז</t>
  </si>
  <si>
    <t>סה"כ אזור דתי</t>
  </si>
  <si>
    <t>סה"כ אזור ירושלים</t>
  </si>
  <si>
    <t>מחיר אמצ"ש ללילה</t>
  </si>
  <si>
    <t>מחיר סופ"ש ללילה</t>
  </si>
  <si>
    <t>הטורים הצבועים בצהוב מיועדים למילוי הצעת המחיר של המציע (מחיר לאדם ללילה לחדר זוגי, ללא מע"מ).</t>
  </si>
  <si>
    <r>
      <rPr>
        <sz val="12"/>
        <rFont val="Times New Roman"/>
        <family val="1"/>
      </rPr>
      <t xml:space="preserve"> </t>
    </r>
    <r>
      <rPr>
        <sz val="12"/>
        <rFont val="David"/>
        <family val="2"/>
      </rPr>
      <t>הטורים הצבועים בירוק מהווים סיכום שנתי של כמות המחזורים</t>
    </r>
  </si>
  <si>
    <t>סה"כ כללי</t>
  </si>
  <si>
    <r>
      <t xml:space="preserve">על המציע להציע מחירים </t>
    </r>
    <r>
      <rPr>
        <b/>
        <sz val="12"/>
        <rFont val="David"/>
        <family val="2"/>
        <charset val="177"/>
      </rPr>
      <t>לכל</t>
    </r>
    <r>
      <rPr>
        <sz val="12"/>
        <rFont val="David"/>
        <family val="2"/>
        <charset val="177"/>
      </rPr>
      <t xml:space="preserve"> מכסת החדרים </t>
    </r>
    <r>
      <rPr>
        <b/>
        <sz val="12"/>
        <rFont val="David"/>
        <family val="2"/>
        <charset val="177"/>
      </rPr>
      <t>בכל</t>
    </r>
    <r>
      <rPr>
        <sz val="12"/>
        <rFont val="David"/>
        <family val="2"/>
        <charset val="177"/>
      </rPr>
      <t xml:space="preserve"> המלונות, </t>
    </r>
    <r>
      <rPr>
        <b/>
        <sz val="12"/>
        <rFont val="David"/>
        <family val="2"/>
        <charset val="177"/>
      </rPr>
      <t>בכל</t>
    </r>
    <r>
      <rPr>
        <sz val="12"/>
        <rFont val="David"/>
        <family val="2"/>
        <charset val="177"/>
      </rPr>
      <t xml:space="preserve"> חודשי  השנה. הצעת המחיר תתייחס ללינת אדם בחדר זוגי (בתפוסה של שניים בחדר) על בסיס חצי פנסיון (</t>
    </r>
    <r>
      <rPr>
        <b/>
        <sz val="12"/>
        <rFont val="David"/>
        <family val="2"/>
        <charset val="177"/>
      </rPr>
      <t>H.B</t>
    </r>
    <r>
      <rPr>
        <sz val="12"/>
        <rFont val="David"/>
        <family val="2"/>
        <charset val="177"/>
      </rPr>
      <t>), למעט מלונות הכל כלול, בהם האירוח הינו על בסיס הכל כלול.</t>
    </r>
  </si>
  <si>
    <t>מלונות דלקס מוגדרים - דן אילת, יו קורל ביץ', רויאל ביץ', בראשית, יערות הכרמל, כרמים, גורדוניה, הרודס ים המלח (תאים אפורים)</t>
  </si>
  <si>
    <t>ההקצאה בכל מלון ובכל חודש מחולקת ל70% אמצ"ש ו30% סופש, בחלוקה שווה לכל המחזורים (למעט מחזור חנוכה בו החלוקה תהא 50% למחזור/י החג)</t>
  </si>
  <si>
    <t>הסברים והנחיות למילוי ההצעה :</t>
  </si>
  <si>
    <t>בראשית (ללא ילדים)</t>
  </si>
  <si>
    <t>מס' מחזורים בחודש</t>
  </si>
  <si>
    <t>______________________________________________</t>
  </si>
  <si>
    <r>
      <rPr>
        <sz val="12"/>
        <rFont val="Times New Roman"/>
        <family val="1"/>
      </rPr>
      <t xml:space="preserve"> </t>
    </r>
    <r>
      <rPr>
        <sz val="12"/>
        <rFont val="David"/>
        <family val="2"/>
      </rPr>
      <t>התא הצבוע באדום מהווה מכפלת סיכום המטריצה כולל מע"מ, למעט אילת.</t>
    </r>
  </si>
  <si>
    <t>קלאב אין</t>
  </si>
  <si>
    <t>קלאב הוטל טבריה</t>
  </si>
  <si>
    <t>מלונות זכאות מיוחדת מוגדרים - b club, נובה, לה פלאיה (תאים בצבע תכלת)</t>
  </si>
  <si>
    <t>הוד (ללא ילדים)</t>
  </si>
  <si>
    <t>רמדה חדרה</t>
  </si>
  <si>
    <t>ניתנת האפשרות שלא להגיש הצעה מלאה לכלל בתי המלון שבמטריצה וזאת בכפוף לכל התנאים הבאים:</t>
  </si>
  <si>
    <t xml:space="preserve">א. ניתן לבחור לכל היותר 3 בתי מלון, בהם לא יוגשו הצעות באזור אילת, </t>
  </si>
  <si>
    <r>
      <t xml:space="preserve">ב. על אף האמור, המספר הכולל של בתי המלון, שלגביהם לא תוגשנה הצעות מחיר, </t>
    </r>
    <r>
      <rPr>
        <b/>
        <sz val="12"/>
        <rFont val="David"/>
        <family val="2"/>
      </rPr>
      <t>לא יעלה על 30 בתי מלון.</t>
    </r>
  </si>
  <si>
    <r>
      <t xml:space="preserve">ג. סך החדרים המקסימלי בבתי המלון להם לא תוגש הצעה, </t>
    </r>
    <r>
      <rPr>
        <b/>
        <sz val="12"/>
        <rFont val="David"/>
        <family val="2"/>
      </rPr>
      <t>לא יעלה על - 4,200 חדרים בשנה.</t>
    </r>
  </si>
  <si>
    <t xml:space="preserve">   וכן לכל היותר 2 בתי מלון באזור דתי, </t>
  </si>
  <si>
    <t xml:space="preserve">   וכן לכל היותר 3 בתי מלון באזור ים המלח, </t>
  </si>
  <si>
    <t xml:space="preserve">   וכן לכל היותר 4 בתי מלון באזור ירושלים,</t>
  </si>
  <si>
    <t xml:space="preserve">   וכן לכל היותר 10 בתי מלון באזור מרכז,</t>
  </si>
  <si>
    <t xml:space="preserve">   וכן לכל היותר 9 בתי מלון באזור צפון,</t>
  </si>
  <si>
    <t xml:space="preserve">   וכן לכל היותר 3 בתי מלון המוגדרים דלקס.</t>
  </si>
  <si>
    <t>ד. על מנת לבצע שקלול זהה בין כלל המציעים, בתי המלון, לגביהם לא הגיש המציע הצעת מחיר, כאמור, תשוקלל הצעתו עפ"י  המחיר הגבוה ביותר שיוצע במסגרת המכרז, לאותו בית מלון.</t>
  </si>
  <si>
    <t>סה"כ עלות שנתית למלון (ללא מע"מ)</t>
  </si>
  <si>
    <r>
      <t xml:space="preserve">טבלת הקצאות חדרים ומחירים - מכרז נופש שב"ס - </t>
    </r>
    <r>
      <rPr>
        <b/>
        <u/>
        <sz val="14"/>
        <color rgb="FFFF0000"/>
        <rFont val="David"/>
        <family val="2"/>
      </rPr>
      <t>עדכון מס' 3</t>
    </r>
    <r>
      <rPr>
        <b/>
        <u/>
        <sz val="14"/>
        <rFont val="David"/>
        <family val="2"/>
      </rPr>
      <t xml:space="preserve"> - (נכון לתאריך 6/9/17)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</si>
</sst>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₪&quot;\ * #,##0.00_ ;_ &quot;₪&quot;\ * \-#,##0.00_ ;_ &quot;₪&quot;\ * &quot;-&quot;??_ ;_ @_ "/>
    <numFmt numFmtId="164" formatCode="_ &quot;₪&quot;\ * #,##0_ ;_ &quot;₪&quot;\ * \-#,##0_ ;_ &quot;₪&quot;\ * &quot;-&quot;??_ ;_ @_ "/>
  </numFmts>
  <fonts count="19" x14ac:knownFonts="1">
    <font>
      <sz val="10"/>
      <name val="Arial"/>
      <charset val="177"/>
    </font>
    <font>
      <sz val="11"/>
      <color theme="1"/>
      <name val="Arial"/>
      <family val="2"/>
      <charset val="177"/>
      <scheme val="minor"/>
    </font>
    <font>
      <b/>
      <u/>
      <sz val="14"/>
      <name val="David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b/>
      <sz val="9"/>
      <name val="David"/>
      <family val="2"/>
      <charset val="177"/>
    </font>
    <font>
      <sz val="12"/>
      <name val="David"/>
      <family val="2"/>
      <charset val="177"/>
    </font>
    <font>
      <sz val="12"/>
      <name val="Times New Roman"/>
      <family val="1"/>
    </font>
    <font>
      <sz val="12"/>
      <name val="David"/>
      <family val="2"/>
    </font>
    <font>
      <b/>
      <sz val="14"/>
      <name val="David"/>
      <family val="2"/>
    </font>
    <font>
      <b/>
      <sz val="12"/>
      <name val="David"/>
      <family val="2"/>
      <charset val="177"/>
    </font>
    <font>
      <b/>
      <sz val="10"/>
      <name val="Arial"/>
      <family val="2"/>
    </font>
    <font>
      <b/>
      <u/>
      <sz val="12"/>
      <name val="David"/>
      <family val="2"/>
    </font>
    <font>
      <b/>
      <sz val="8"/>
      <name val="David"/>
      <family val="2"/>
      <charset val="177"/>
    </font>
    <font>
      <sz val="8"/>
      <name val="Arial"/>
      <family val="2"/>
    </font>
    <font>
      <sz val="12"/>
      <name val="David"/>
      <family val="1"/>
      <charset val="177"/>
    </font>
    <font>
      <b/>
      <u/>
      <sz val="14"/>
      <color rgb="FFFF0000"/>
      <name val="David"/>
      <family val="2"/>
    </font>
    <font>
      <b/>
      <sz val="12"/>
      <name val="David"/>
      <family val="2"/>
    </font>
    <font>
      <b/>
      <u/>
      <sz val="14"/>
      <name val="David"/>
      <family val="2"/>
    </font>
  </fonts>
  <fills count="12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E16A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3">
    <xf numFmtId="0" fontId="0" fillId="0" borderId="0" xfId="0"/>
    <xf numFmtId="1" fontId="0" fillId="0" borderId="0" xfId="0" applyNumberFormat="1" applyAlignment="1">
      <alignment horizontal="center"/>
    </xf>
    <xf numFmtId="1" fontId="2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" fontId="0" fillId="0" borderId="0" xfId="0" applyNumberFormat="1" applyFill="1" applyBorder="1" applyAlignment="1">
      <alignment horizontal="center"/>
    </xf>
    <xf numFmtId="1" fontId="3" fillId="0" borderId="0" xfId="0" applyNumberFormat="1" applyFont="1" applyFill="1" applyBorder="1" applyAlignment="1">
      <alignment horizontal="center" vertical="center" wrapText="1"/>
    </xf>
    <xf numFmtId="1" fontId="0" fillId="0" borderId="0" xfId="0" applyNumberForma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right" vertical="center"/>
    </xf>
    <xf numFmtId="1" fontId="3" fillId="0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right" vertical="center" wrapText="1" readingOrder="2"/>
    </xf>
    <xf numFmtId="164" fontId="3" fillId="0" borderId="1" xfId="1" applyNumberFormat="1" applyFont="1" applyBorder="1" applyAlignment="1">
      <alignment horizontal="center" vertical="center"/>
    </xf>
    <xf numFmtId="1" fontId="6" fillId="0" borderId="0" xfId="0" applyNumberFormat="1" applyFont="1" applyAlignment="1">
      <alignment horizontal="right" vertical="center"/>
    </xf>
    <xf numFmtId="1" fontId="3" fillId="6" borderId="1" xfId="0" applyNumberFormat="1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 applyProtection="1">
      <alignment horizontal="center"/>
      <protection hidden="1"/>
    </xf>
    <xf numFmtId="1" fontId="0" fillId="0" borderId="0" xfId="0" applyNumberFormat="1" applyFill="1" applyBorder="1" applyAlignment="1" applyProtection="1">
      <alignment horizontal="center"/>
      <protection hidden="1"/>
    </xf>
    <xf numFmtId="164" fontId="0" fillId="0" borderId="1" xfId="1" applyNumberFormat="1" applyFont="1" applyBorder="1" applyAlignment="1" applyProtection="1">
      <alignment horizontal="center"/>
      <protection hidden="1"/>
    </xf>
    <xf numFmtId="164" fontId="3" fillId="6" borderId="1" xfId="1" applyNumberFormat="1" applyFont="1" applyFill="1" applyBorder="1" applyAlignment="1" applyProtection="1">
      <alignment horizontal="center" vertical="center"/>
      <protection hidden="1"/>
    </xf>
    <xf numFmtId="164" fontId="0" fillId="6" borderId="1" xfId="1" applyNumberFormat="1" applyFont="1" applyFill="1" applyBorder="1" applyAlignment="1" applyProtection="1">
      <alignment horizontal="center"/>
      <protection hidden="1"/>
    </xf>
    <xf numFmtId="44" fontId="3" fillId="6" borderId="1" xfId="1" applyFont="1" applyFill="1" applyBorder="1" applyAlignment="1" applyProtection="1">
      <alignment horizontal="center" vertical="center"/>
      <protection hidden="1"/>
    </xf>
    <xf numFmtId="164" fontId="3" fillId="3" borderId="1" xfId="1" applyNumberFormat="1" applyFont="1" applyFill="1" applyBorder="1" applyAlignment="1" applyProtection="1">
      <alignment horizontal="center" vertical="center"/>
      <protection hidden="1"/>
    </xf>
    <xf numFmtId="1" fontId="6" fillId="0" borderId="0" xfId="0" applyNumberFormat="1" applyFont="1" applyAlignment="1">
      <alignment horizontal="right" vertical="center"/>
    </xf>
    <xf numFmtId="1" fontId="3" fillId="0" borderId="0" xfId="0" applyNumberFormat="1" applyFont="1" applyAlignment="1">
      <alignment horizontal="right" vertical="center"/>
    </xf>
    <xf numFmtId="1" fontId="3" fillId="8" borderId="1" xfId="0" applyNumberFormat="1" applyFont="1" applyFill="1" applyBorder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" fontId="3" fillId="9" borderId="1" xfId="0" applyNumberFormat="1" applyFont="1" applyFill="1" applyBorder="1" applyAlignment="1">
      <alignment horizontal="right" vertical="center"/>
    </xf>
    <xf numFmtId="1" fontId="0" fillId="4" borderId="1" xfId="0" applyNumberFormat="1" applyFill="1" applyBorder="1" applyAlignment="1">
      <alignment horizontal="center"/>
    </xf>
    <xf numFmtId="1" fontId="0" fillId="5" borderId="1" xfId="0" applyNumberFormat="1" applyFill="1" applyBorder="1" applyAlignment="1">
      <alignment horizontal="center"/>
    </xf>
    <xf numFmtId="1" fontId="0" fillId="6" borderId="1" xfId="0" applyNumberFormat="1" applyFill="1" applyBorder="1" applyAlignment="1">
      <alignment horizontal="center"/>
    </xf>
    <xf numFmtId="1" fontId="0" fillId="7" borderId="1" xfId="0" applyNumberFormat="1" applyFill="1" applyBorder="1" applyAlignment="1">
      <alignment horizontal="center"/>
    </xf>
    <xf numFmtId="1" fontId="0" fillId="8" borderId="1" xfId="0" applyNumberFormat="1" applyFill="1" applyBorder="1" applyAlignment="1">
      <alignment horizontal="center"/>
    </xf>
    <xf numFmtId="1" fontId="0" fillId="9" borderId="1" xfId="0" applyNumberFormat="1" applyFill="1" applyBorder="1" applyAlignment="1">
      <alignment horizontal="center"/>
    </xf>
    <xf numFmtId="1" fontId="12" fillId="0" borderId="0" xfId="0" applyNumberFormat="1" applyFont="1" applyAlignment="1">
      <alignment horizontal="right" vertical="center"/>
    </xf>
    <xf numFmtId="1" fontId="13" fillId="2" borderId="1" xfId="0" applyNumberFormat="1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 vertical="center"/>
    </xf>
    <xf numFmtId="1" fontId="11" fillId="0" borderId="0" xfId="0" applyNumberFormat="1" applyFont="1" applyAlignment="1"/>
    <xf numFmtId="1" fontId="6" fillId="0" borderId="0" xfId="0" applyNumberFormat="1" applyFont="1" applyAlignment="1">
      <alignment horizontal="right" vertical="center" readingOrder="2"/>
    </xf>
    <xf numFmtId="1" fontId="12" fillId="10" borderId="0" xfId="0" applyNumberFormat="1" applyFont="1" applyFill="1" applyBorder="1" applyAlignment="1">
      <alignment horizontal="right" vertical="center" readingOrder="2"/>
    </xf>
    <xf numFmtId="1" fontId="6" fillId="10" borderId="0" xfId="0" applyNumberFormat="1" applyFont="1" applyFill="1" applyBorder="1" applyAlignment="1">
      <alignment horizontal="right" vertical="center" readingOrder="2"/>
    </xf>
    <xf numFmtId="1" fontId="3" fillId="10" borderId="0" xfId="0" applyNumberFormat="1" applyFont="1" applyFill="1" applyBorder="1" applyAlignment="1">
      <alignment horizontal="center" vertical="center"/>
    </xf>
    <xf numFmtId="1" fontId="0" fillId="10" borderId="0" xfId="0" applyNumberFormat="1" applyFill="1" applyBorder="1" applyAlignment="1" applyProtection="1">
      <alignment horizontal="center"/>
      <protection hidden="1"/>
    </xf>
    <xf numFmtId="1" fontId="0" fillId="10" borderId="0" xfId="0" applyNumberFormat="1" applyFill="1" applyBorder="1" applyAlignment="1">
      <alignment horizontal="center"/>
    </xf>
    <xf numFmtId="1" fontId="3" fillId="11" borderId="1" xfId="0" applyNumberFormat="1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 applyProtection="1">
      <alignment horizontal="center" vertical="center" wrapText="1"/>
      <protection hidden="1"/>
    </xf>
    <xf numFmtId="1" fontId="6" fillId="0" borderId="0" xfId="0" applyNumberFormat="1" applyFont="1" applyAlignment="1">
      <alignment horizontal="right" vertical="center"/>
    </xf>
    <xf numFmtId="1" fontId="3" fillId="6" borderId="2" xfId="0" applyNumberFormat="1" applyFont="1" applyFill="1" applyBorder="1" applyAlignment="1">
      <alignment horizontal="center" vertical="center"/>
    </xf>
    <xf numFmtId="1" fontId="3" fillId="6" borderId="4" xfId="0" applyNumberFormat="1" applyFont="1" applyFill="1" applyBorder="1" applyAlignment="1">
      <alignment horizontal="center" vertical="center"/>
    </xf>
    <xf numFmtId="1" fontId="3" fillId="6" borderId="3" xfId="0" applyNumberFormat="1" applyFont="1" applyFill="1" applyBorder="1" applyAlignment="1">
      <alignment horizontal="center" vertical="center"/>
    </xf>
    <xf numFmtId="1" fontId="11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" fontId="3" fillId="6" borderId="2" xfId="0" applyNumberFormat="1" applyFont="1" applyFill="1" applyBorder="1" applyAlignment="1">
      <alignment horizontal="right" vertical="center"/>
    </xf>
    <xf numFmtId="1" fontId="3" fillId="6" borderId="3" xfId="0" applyNumberFormat="1" applyFont="1" applyFill="1" applyBorder="1" applyAlignment="1">
      <alignment horizontal="right" vertical="center"/>
    </xf>
    <xf numFmtId="1" fontId="4" fillId="2" borderId="1" xfId="0" applyNumberFormat="1" applyFont="1" applyFill="1" applyBorder="1" applyAlignment="1">
      <alignment horizontal="center" vertical="center"/>
    </xf>
    <xf numFmtId="1" fontId="6" fillId="7" borderId="2" xfId="0" applyNumberFormat="1" applyFont="1" applyFill="1" applyBorder="1" applyAlignment="1">
      <alignment horizontal="center" vertical="center"/>
    </xf>
    <xf numFmtId="1" fontId="6" fillId="7" borderId="4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1" fontId="15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center" vertical="center" wrapText="1" readingOrder="2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EE16A6"/>
      <color rgb="FFFF0066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N164"/>
  <sheetViews>
    <sheetView rightToLeft="1" tabSelected="1" zoomScale="115" zoomScaleNormal="115" workbookViewId="0">
      <selection activeCell="D8" sqref="D8"/>
    </sheetView>
  </sheetViews>
  <sheetFormatPr defaultRowHeight="12.75" x14ac:dyDescent="0.2"/>
  <cols>
    <col min="1" max="1" width="9.140625" style="1"/>
    <col min="2" max="2" width="47.140625" style="3" customWidth="1"/>
    <col min="3" max="38" width="6.28515625" style="3" customWidth="1"/>
    <col min="39" max="39" width="13.5703125" style="3" customWidth="1"/>
    <col min="40" max="40" width="15.5703125" style="17" customWidth="1"/>
    <col min="41" max="42" width="16.5703125" style="1" customWidth="1"/>
    <col min="43" max="16384" width="9.140625" style="1"/>
  </cols>
  <sheetData>
    <row r="3" spans="1:40" ht="18.75" x14ac:dyDescent="0.2">
      <c r="B3" s="53" t="s">
        <v>178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M3" s="2"/>
    </row>
    <row r="4" spans="1:40" ht="18.75" x14ac:dyDescent="0.2">
      <c r="E4" s="38"/>
      <c r="H4" s="38"/>
      <c r="K4" s="38"/>
      <c r="N4" s="38"/>
      <c r="Q4" s="38"/>
      <c r="T4" s="38"/>
      <c r="W4" s="38"/>
      <c r="Z4" s="38"/>
      <c r="AC4" s="38"/>
      <c r="AF4" s="38"/>
      <c r="AI4" s="38"/>
      <c r="AL4" s="2"/>
    </row>
    <row r="5" spans="1:40" s="4" customFormat="1" x14ac:dyDescent="0.2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7"/>
      <c r="V5" s="6"/>
      <c r="W5" s="6"/>
      <c r="X5" s="7"/>
      <c r="Y5" s="6"/>
      <c r="Z5" s="6"/>
      <c r="AA5" s="7"/>
      <c r="AB5" s="6"/>
      <c r="AC5" s="6"/>
      <c r="AD5" s="7"/>
      <c r="AE5" s="6"/>
      <c r="AF5" s="6"/>
      <c r="AG5" s="8"/>
      <c r="AH5" s="6"/>
      <c r="AI5" s="6"/>
      <c r="AJ5" s="8"/>
      <c r="AK5" s="6"/>
      <c r="AL5" s="6"/>
      <c r="AM5" s="7"/>
      <c r="AN5" s="18"/>
    </row>
    <row r="6" spans="1:40" ht="12.75" customHeight="1" x14ac:dyDescent="0.2">
      <c r="A6" s="57" t="s">
        <v>0</v>
      </c>
      <c r="B6" s="57" t="s">
        <v>1</v>
      </c>
      <c r="C6" s="54" t="s">
        <v>2</v>
      </c>
      <c r="D6" s="54"/>
      <c r="E6" s="54"/>
      <c r="F6" s="54" t="s">
        <v>3</v>
      </c>
      <c r="G6" s="54"/>
      <c r="H6" s="54"/>
      <c r="I6" s="54" t="s">
        <v>4</v>
      </c>
      <c r="J6" s="54"/>
      <c r="K6" s="54"/>
      <c r="L6" s="54" t="s">
        <v>5</v>
      </c>
      <c r="M6" s="54"/>
      <c r="N6" s="54"/>
      <c r="O6" s="54" t="s">
        <v>6</v>
      </c>
      <c r="P6" s="54"/>
      <c r="Q6" s="54"/>
      <c r="R6" s="54" t="s">
        <v>7</v>
      </c>
      <c r="S6" s="54"/>
      <c r="T6" s="54"/>
      <c r="U6" s="54" t="s">
        <v>8</v>
      </c>
      <c r="V6" s="54"/>
      <c r="W6" s="54"/>
      <c r="X6" s="54" t="s">
        <v>9</v>
      </c>
      <c r="Y6" s="54"/>
      <c r="Z6" s="54"/>
      <c r="AA6" s="54" t="s">
        <v>10</v>
      </c>
      <c r="AB6" s="54"/>
      <c r="AC6" s="54"/>
      <c r="AD6" s="54" t="s">
        <v>11</v>
      </c>
      <c r="AE6" s="54"/>
      <c r="AF6" s="54"/>
      <c r="AG6" s="54" t="s">
        <v>12</v>
      </c>
      <c r="AH6" s="54"/>
      <c r="AI6" s="54"/>
      <c r="AJ6" s="54" t="s">
        <v>13</v>
      </c>
      <c r="AK6" s="54"/>
      <c r="AL6" s="54"/>
      <c r="AM6" s="54" t="s">
        <v>140</v>
      </c>
      <c r="AN6" s="47" t="s">
        <v>177</v>
      </c>
    </row>
    <row r="7" spans="1:40" s="37" customFormat="1" ht="33.75" x14ac:dyDescent="0.2">
      <c r="A7" s="57"/>
      <c r="B7" s="57"/>
      <c r="C7" s="36" t="s">
        <v>158</v>
      </c>
      <c r="D7" s="36" t="s">
        <v>148</v>
      </c>
      <c r="E7" s="36" t="s">
        <v>149</v>
      </c>
      <c r="F7" s="36" t="s">
        <v>158</v>
      </c>
      <c r="G7" s="36" t="s">
        <v>148</v>
      </c>
      <c r="H7" s="36" t="s">
        <v>149</v>
      </c>
      <c r="I7" s="36" t="s">
        <v>158</v>
      </c>
      <c r="J7" s="36" t="s">
        <v>148</v>
      </c>
      <c r="K7" s="36" t="s">
        <v>149</v>
      </c>
      <c r="L7" s="36" t="s">
        <v>158</v>
      </c>
      <c r="M7" s="36" t="s">
        <v>148</v>
      </c>
      <c r="N7" s="36" t="s">
        <v>149</v>
      </c>
      <c r="O7" s="36" t="s">
        <v>158</v>
      </c>
      <c r="P7" s="36" t="s">
        <v>148</v>
      </c>
      <c r="Q7" s="36" t="s">
        <v>149</v>
      </c>
      <c r="R7" s="36" t="s">
        <v>158</v>
      </c>
      <c r="S7" s="36" t="s">
        <v>148</v>
      </c>
      <c r="T7" s="36" t="s">
        <v>149</v>
      </c>
      <c r="U7" s="36" t="s">
        <v>158</v>
      </c>
      <c r="V7" s="36" t="s">
        <v>148</v>
      </c>
      <c r="W7" s="36" t="s">
        <v>149</v>
      </c>
      <c r="X7" s="36" t="s">
        <v>158</v>
      </c>
      <c r="Y7" s="36" t="s">
        <v>148</v>
      </c>
      <c r="Z7" s="36" t="s">
        <v>149</v>
      </c>
      <c r="AA7" s="36" t="s">
        <v>158</v>
      </c>
      <c r="AB7" s="36" t="s">
        <v>148</v>
      </c>
      <c r="AC7" s="36" t="s">
        <v>149</v>
      </c>
      <c r="AD7" s="36" t="s">
        <v>158</v>
      </c>
      <c r="AE7" s="36" t="s">
        <v>148</v>
      </c>
      <c r="AF7" s="36" t="s">
        <v>149</v>
      </c>
      <c r="AG7" s="36" t="s">
        <v>158</v>
      </c>
      <c r="AH7" s="36" t="s">
        <v>148</v>
      </c>
      <c r="AI7" s="36" t="s">
        <v>149</v>
      </c>
      <c r="AJ7" s="36" t="s">
        <v>158</v>
      </c>
      <c r="AK7" s="36" t="s">
        <v>148</v>
      </c>
      <c r="AL7" s="36" t="s">
        <v>149</v>
      </c>
      <c r="AM7" s="54"/>
      <c r="AN7" s="47"/>
    </row>
    <row r="8" spans="1:40" x14ac:dyDescent="0.2">
      <c r="A8" s="9" t="s">
        <v>14</v>
      </c>
      <c r="B8" s="26" t="s">
        <v>15</v>
      </c>
      <c r="C8" s="10">
        <v>8</v>
      </c>
      <c r="D8" s="16"/>
      <c r="E8" s="16"/>
      <c r="F8" s="10">
        <v>8</v>
      </c>
      <c r="G8" s="16"/>
      <c r="H8" s="16"/>
      <c r="I8" s="10">
        <v>8</v>
      </c>
      <c r="J8" s="16"/>
      <c r="K8" s="16"/>
      <c r="L8" s="10">
        <v>8</v>
      </c>
      <c r="M8" s="16"/>
      <c r="N8" s="16"/>
      <c r="O8" s="10">
        <v>8</v>
      </c>
      <c r="P8" s="16"/>
      <c r="Q8" s="16"/>
      <c r="R8" s="10">
        <v>8</v>
      </c>
      <c r="S8" s="16"/>
      <c r="T8" s="16"/>
      <c r="U8" s="10">
        <v>8</v>
      </c>
      <c r="V8" s="16"/>
      <c r="W8" s="16"/>
      <c r="X8" s="10">
        <v>8</v>
      </c>
      <c r="Y8" s="16"/>
      <c r="Z8" s="16"/>
      <c r="AA8" s="10">
        <v>8</v>
      </c>
      <c r="AB8" s="16"/>
      <c r="AC8" s="16"/>
      <c r="AD8" s="10">
        <v>8</v>
      </c>
      <c r="AE8" s="16"/>
      <c r="AF8" s="16"/>
      <c r="AG8" s="10">
        <v>8</v>
      </c>
      <c r="AH8" s="16"/>
      <c r="AI8" s="16"/>
      <c r="AJ8" s="10">
        <v>8</v>
      </c>
      <c r="AK8" s="16"/>
      <c r="AL8" s="16"/>
      <c r="AM8" s="46">
        <f>AJ8+AG8+AD8+AA8+X8+U8+R8+O8+L8+I8+F8+C8</f>
        <v>96</v>
      </c>
      <c r="AN8" s="19">
        <f t="shared" ref="AN8:AN40" si="0">(C8*D8+F8*G8+I8*J8+L8*M8+O8*P8+R8*S8+U8*V8+X8*Y8+AA8*AB8+AD8*AE8+AG8*AH8+AJ8*AK8)*0.7+(C8*E8+F8*H8+I8*K8+L8*N8+O8*Q8+R8*T8+U8*W8+X8*Z8+AA8*AC8+AD8*AF8+AG8*AI8+AJ8*AL8)*0.3</f>
        <v>0</v>
      </c>
    </row>
    <row r="9" spans="1:40" x14ac:dyDescent="0.2">
      <c r="A9" s="9" t="s">
        <v>14</v>
      </c>
      <c r="B9" s="26" t="s">
        <v>16</v>
      </c>
      <c r="C9" s="10">
        <v>5</v>
      </c>
      <c r="D9" s="16"/>
      <c r="E9" s="16"/>
      <c r="F9" s="10">
        <v>5</v>
      </c>
      <c r="G9" s="16"/>
      <c r="H9" s="16"/>
      <c r="I9" s="10">
        <v>5</v>
      </c>
      <c r="J9" s="16"/>
      <c r="K9" s="16"/>
      <c r="L9" s="10">
        <v>11</v>
      </c>
      <c r="M9" s="16"/>
      <c r="N9" s="16"/>
      <c r="O9" s="10">
        <v>18</v>
      </c>
      <c r="P9" s="16"/>
      <c r="Q9" s="16"/>
      <c r="R9" s="10">
        <v>20</v>
      </c>
      <c r="S9" s="16"/>
      <c r="T9" s="16"/>
      <c r="U9" s="10">
        <v>16</v>
      </c>
      <c r="V9" s="16"/>
      <c r="W9" s="16"/>
      <c r="X9" s="10">
        <v>12</v>
      </c>
      <c r="Y9" s="16"/>
      <c r="Z9" s="16"/>
      <c r="AA9" s="10">
        <v>18</v>
      </c>
      <c r="AB9" s="16"/>
      <c r="AC9" s="16"/>
      <c r="AD9" s="10">
        <v>14</v>
      </c>
      <c r="AE9" s="16"/>
      <c r="AF9" s="16"/>
      <c r="AG9" s="10">
        <v>11</v>
      </c>
      <c r="AH9" s="16"/>
      <c r="AI9" s="16"/>
      <c r="AJ9" s="10">
        <v>6</v>
      </c>
      <c r="AK9" s="16"/>
      <c r="AL9" s="16"/>
      <c r="AM9" s="11">
        <f t="shared" ref="AM9:AM62" si="1">AJ9+AG9+AD9+AA9+X9+U9+R9+O9+L9+I9+F9+C9</f>
        <v>141</v>
      </c>
      <c r="AN9" s="19">
        <f t="shared" si="0"/>
        <v>0</v>
      </c>
    </row>
    <row r="10" spans="1:40" x14ac:dyDescent="0.2">
      <c r="A10" s="9" t="s">
        <v>14</v>
      </c>
      <c r="B10" s="26" t="s">
        <v>17</v>
      </c>
      <c r="C10" s="10">
        <v>5</v>
      </c>
      <c r="D10" s="16"/>
      <c r="E10" s="16"/>
      <c r="F10" s="10">
        <v>5</v>
      </c>
      <c r="G10" s="16"/>
      <c r="H10" s="16"/>
      <c r="I10" s="10">
        <v>5</v>
      </c>
      <c r="J10" s="16"/>
      <c r="K10" s="16"/>
      <c r="L10" s="10">
        <v>11</v>
      </c>
      <c r="M10" s="16"/>
      <c r="N10" s="16"/>
      <c r="O10" s="10">
        <v>18</v>
      </c>
      <c r="P10" s="16"/>
      <c r="Q10" s="16"/>
      <c r="R10" s="10">
        <v>20</v>
      </c>
      <c r="S10" s="16"/>
      <c r="T10" s="16"/>
      <c r="U10" s="10">
        <v>16</v>
      </c>
      <c r="V10" s="16"/>
      <c r="W10" s="16"/>
      <c r="X10" s="10">
        <v>12</v>
      </c>
      <c r="Y10" s="16"/>
      <c r="Z10" s="16"/>
      <c r="AA10" s="10">
        <v>18</v>
      </c>
      <c r="AB10" s="16"/>
      <c r="AC10" s="16"/>
      <c r="AD10" s="10">
        <v>14</v>
      </c>
      <c r="AE10" s="16"/>
      <c r="AF10" s="16"/>
      <c r="AG10" s="10">
        <v>11</v>
      </c>
      <c r="AH10" s="16"/>
      <c r="AI10" s="16"/>
      <c r="AJ10" s="10">
        <v>6</v>
      </c>
      <c r="AK10" s="16"/>
      <c r="AL10" s="16"/>
      <c r="AM10" s="11">
        <f t="shared" si="1"/>
        <v>141</v>
      </c>
      <c r="AN10" s="19">
        <f t="shared" si="0"/>
        <v>0</v>
      </c>
    </row>
    <row r="11" spans="1:40" x14ac:dyDescent="0.2">
      <c r="A11" s="9" t="s">
        <v>14</v>
      </c>
      <c r="B11" s="9" t="s">
        <v>18</v>
      </c>
      <c r="C11" s="10">
        <v>8</v>
      </c>
      <c r="D11" s="16"/>
      <c r="E11" s="16"/>
      <c r="F11" s="10">
        <v>8</v>
      </c>
      <c r="G11" s="16"/>
      <c r="H11" s="16"/>
      <c r="I11" s="10">
        <v>8</v>
      </c>
      <c r="J11" s="16"/>
      <c r="K11" s="16"/>
      <c r="L11" s="10">
        <v>8</v>
      </c>
      <c r="M11" s="16"/>
      <c r="N11" s="16"/>
      <c r="O11" s="10">
        <v>8</v>
      </c>
      <c r="P11" s="16"/>
      <c r="Q11" s="16"/>
      <c r="R11" s="10">
        <v>8</v>
      </c>
      <c r="S11" s="16"/>
      <c r="T11" s="16"/>
      <c r="U11" s="10">
        <v>8</v>
      </c>
      <c r="V11" s="16"/>
      <c r="W11" s="16"/>
      <c r="X11" s="10">
        <v>8</v>
      </c>
      <c r="Y11" s="16"/>
      <c r="Z11" s="16"/>
      <c r="AA11" s="10">
        <v>8</v>
      </c>
      <c r="AB11" s="16"/>
      <c r="AC11" s="16"/>
      <c r="AD11" s="10">
        <v>8</v>
      </c>
      <c r="AE11" s="16"/>
      <c r="AF11" s="16"/>
      <c r="AG11" s="10">
        <v>8</v>
      </c>
      <c r="AH11" s="16"/>
      <c r="AI11" s="16"/>
      <c r="AJ11" s="10">
        <v>8</v>
      </c>
      <c r="AK11" s="16"/>
      <c r="AL11" s="16"/>
      <c r="AM11" s="46">
        <f t="shared" si="1"/>
        <v>96</v>
      </c>
      <c r="AN11" s="19">
        <f t="shared" si="0"/>
        <v>0</v>
      </c>
    </row>
    <row r="12" spans="1:40" x14ac:dyDescent="0.2">
      <c r="A12" s="9" t="s">
        <v>14</v>
      </c>
      <c r="B12" s="9" t="s">
        <v>19</v>
      </c>
      <c r="C12" s="10">
        <v>6</v>
      </c>
      <c r="D12" s="16"/>
      <c r="E12" s="16"/>
      <c r="F12" s="10">
        <v>6</v>
      </c>
      <c r="G12" s="16"/>
      <c r="H12" s="16"/>
      <c r="I12" s="10">
        <v>17</v>
      </c>
      <c r="J12" s="16"/>
      <c r="K12" s="16"/>
      <c r="L12" s="10">
        <v>46</v>
      </c>
      <c r="M12" s="16"/>
      <c r="N12" s="16"/>
      <c r="O12" s="10">
        <v>81</v>
      </c>
      <c r="P12" s="16"/>
      <c r="Q12" s="16"/>
      <c r="R12" s="10">
        <v>106</v>
      </c>
      <c r="S12" s="16"/>
      <c r="T12" s="16"/>
      <c r="U12" s="10">
        <v>25</v>
      </c>
      <c r="V12" s="16"/>
      <c r="W12" s="16"/>
      <c r="X12" s="10">
        <v>20</v>
      </c>
      <c r="Y12" s="16"/>
      <c r="Z12" s="16"/>
      <c r="AA12" s="10">
        <v>91</v>
      </c>
      <c r="AB12" s="16"/>
      <c r="AC12" s="16"/>
      <c r="AD12" s="10">
        <v>46</v>
      </c>
      <c r="AE12" s="16"/>
      <c r="AF12" s="16"/>
      <c r="AG12" s="10">
        <v>66</v>
      </c>
      <c r="AH12" s="16"/>
      <c r="AI12" s="16"/>
      <c r="AJ12" s="10">
        <v>57</v>
      </c>
      <c r="AK12" s="16"/>
      <c r="AL12" s="16"/>
      <c r="AM12" s="11">
        <f t="shared" si="1"/>
        <v>567</v>
      </c>
      <c r="AN12" s="19">
        <f t="shared" si="0"/>
        <v>0</v>
      </c>
    </row>
    <row r="13" spans="1:40" x14ac:dyDescent="0.2">
      <c r="A13" s="9" t="s">
        <v>14</v>
      </c>
      <c r="B13" s="9" t="s">
        <v>20</v>
      </c>
      <c r="C13" s="10">
        <v>6</v>
      </c>
      <c r="D13" s="16"/>
      <c r="E13" s="16"/>
      <c r="F13" s="10">
        <v>6</v>
      </c>
      <c r="G13" s="16"/>
      <c r="H13" s="16"/>
      <c r="I13" s="10">
        <v>10</v>
      </c>
      <c r="J13" s="16"/>
      <c r="K13" s="16"/>
      <c r="L13" s="10">
        <v>41</v>
      </c>
      <c r="M13" s="16"/>
      <c r="N13" s="16"/>
      <c r="O13" s="10">
        <v>39</v>
      </c>
      <c r="P13" s="16"/>
      <c r="Q13" s="16"/>
      <c r="R13" s="10">
        <v>41</v>
      </c>
      <c r="S13" s="16"/>
      <c r="T13" s="16"/>
      <c r="U13" s="10">
        <v>16</v>
      </c>
      <c r="V13" s="16"/>
      <c r="W13" s="16"/>
      <c r="X13" s="10">
        <v>12</v>
      </c>
      <c r="Y13" s="16"/>
      <c r="Z13" s="16"/>
      <c r="AA13" s="10">
        <v>45</v>
      </c>
      <c r="AB13" s="16"/>
      <c r="AC13" s="16"/>
      <c r="AD13" s="10">
        <v>46</v>
      </c>
      <c r="AE13" s="16"/>
      <c r="AF13" s="16"/>
      <c r="AG13" s="10">
        <v>19</v>
      </c>
      <c r="AH13" s="16"/>
      <c r="AI13" s="16"/>
      <c r="AJ13" s="10">
        <v>43</v>
      </c>
      <c r="AK13" s="16"/>
      <c r="AL13" s="16"/>
      <c r="AM13" s="11">
        <f t="shared" si="1"/>
        <v>324</v>
      </c>
      <c r="AN13" s="19">
        <f t="shared" si="0"/>
        <v>0</v>
      </c>
    </row>
    <row r="14" spans="1:40" x14ac:dyDescent="0.2">
      <c r="A14" s="9" t="s">
        <v>14</v>
      </c>
      <c r="B14" s="9" t="s">
        <v>21</v>
      </c>
      <c r="C14" s="10">
        <v>8</v>
      </c>
      <c r="D14" s="16"/>
      <c r="E14" s="16"/>
      <c r="F14" s="10">
        <v>8</v>
      </c>
      <c r="G14" s="16"/>
      <c r="H14" s="16"/>
      <c r="I14" s="10">
        <v>8</v>
      </c>
      <c r="J14" s="16"/>
      <c r="K14" s="16"/>
      <c r="L14" s="10">
        <v>8</v>
      </c>
      <c r="M14" s="16"/>
      <c r="N14" s="16"/>
      <c r="O14" s="10">
        <v>8</v>
      </c>
      <c r="P14" s="16"/>
      <c r="Q14" s="16"/>
      <c r="R14" s="10">
        <v>8</v>
      </c>
      <c r="S14" s="16"/>
      <c r="T14" s="16"/>
      <c r="U14" s="10">
        <v>8</v>
      </c>
      <c r="V14" s="16"/>
      <c r="W14" s="16"/>
      <c r="X14" s="10">
        <v>8</v>
      </c>
      <c r="Y14" s="16"/>
      <c r="Z14" s="16"/>
      <c r="AA14" s="10">
        <v>8</v>
      </c>
      <c r="AB14" s="16"/>
      <c r="AC14" s="16"/>
      <c r="AD14" s="10">
        <v>8</v>
      </c>
      <c r="AE14" s="16"/>
      <c r="AF14" s="16"/>
      <c r="AG14" s="10">
        <v>8</v>
      </c>
      <c r="AH14" s="16"/>
      <c r="AI14" s="16"/>
      <c r="AJ14" s="10">
        <v>8</v>
      </c>
      <c r="AK14" s="16"/>
      <c r="AL14" s="16"/>
      <c r="AM14" s="46">
        <f t="shared" si="1"/>
        <v>96</v>
      </c>
      <c r="AN14" s="19">
        <f t="shared" si="0"/>
        <v>0</v>
      </c>
    </row>
    <row r="15" spans="1:40" x14ac:dyDescent="0.2">
      <c r="A15" s="9" t="s">
        <v>14</v>
      </c>
      <c r="B15" s="9" t="s">
        <v>22</v>
      </c>
      <c r="C15" s="10">
        <v>6</v>
      </c>
      <c r="D15" s="16"/>
      <c r="E15" s="16"/>
      <c r="F15" s="10">
        <v>6</v>
      </c>
      <c r="G15" s="16"/>
      <c r="H15" s="16"/>
      <c r="I15" s="10">
        <v>18</v>
      </c>
      <c r="J15" s="16"/>
      <c r="K15" s="16"/>
      <c r="L15" s="10">
        <v>41</v>
      </c>
      <c r="M15" s="16"/>
      <c r="N15" s="16"/>
      <c r="O15" s="10">
        <v>61</v>
      </c>
      <c r="P15" s="16"/>
      <c r="Q15" s="16"/>
      <c r="R15" s="10">
        <v>97</v>
      </c>
      <c r="S15" s="16"/>
      <c r="T15" s="16"/>
      <c r="U15" s="10">
        <v>41</v>
      </c>
      <c r="V15" s="16"/>
      <c r="W15" s="16"/>
      <c r="X15" s="10">
        <v>18</v>
      </c>
      <c r="Y15" s="16"/>
      <c r="Z15" s="16"/>
      <c r="AA15" s="10">
        <v>109</v>
      </c>
      <c r="AB15" s="16"/>
      <c r="AC15" s="16"/>
      <c r="AD15" s="10">
        <v>46</v>
      </c>
      <c r="AE15" s="16"/>
      <c r="AF15" s="16"/>
      <c r="AG15" s="10">
        <v>45</v>
      </c>
      <c r="AH15" s="16"/>
      <c r="AI15" s="16"/>
      <c r="AJ15" s="10">
        <v>53</v>
      </c>
      <c r="AK15" s="16"/>
      <c r="AL15" s="16"/>
      <c r="AM15" s="11">
        <f>AJ15+AG15+AD15+AA15+X15+U15+R15+O15+L15+I15+F15+C15</f>
        <v>541</v>
      </c>
      <c r="AN15" s="19">
        <f t="shared" si="0"/>
        <v>0</v>
      </c>
    </row>
    <row r="16" spans="1:40" x14ac:dyDescent="0.2">
      <c r="A16" s="9" t="s">
        <v>14</v>
      </c>
      <c r="B16" s="9" t="s">
        <v>23</v>
      </c>
      <c r="C16" s="10">
        <v>6</v>
      </c>
      <c r="D16" s="16"/>
      <c r="E16" s="16"/>
      <c r="F16" s="10">
        <v>6</v>
      </c>
      <c r="G16" s="16"/>
      <c r="H16" s="16"/>
      <c r="I16" s="10">
        <v>13</v>
      </c>
      <c r="J16" s="16"/>
      <c r="K16" s="16"/>
      <c r="L16" s="10">
        <v>52</v>
      </c>
      <c r="M16" s="16"/>
      <c r="N16" s="16"/>
      <c r="O16" s="10">
        <v>66</v>
      </c>
      <c r="P16" s="16"/>
      <c r="Q16" s="16"/>
      <c r="R16" s="10">
        <v>111</v>
      </c>
      <c r="S16" s="16"/>
      <c r="T16" s="16"/>
      <c r="U16" s="10">
        <v>40</v>
      </c>
      <c r="V16" s="16"/>
      <c r="W16" s="16"/>
      <c r="X16" s="10">
        <v>54</v>
      </c>
      <c r="Y16" s="16"/>
      <c r="Z16" s="16"/>
      <c r="AA16" s="10">
        <v>143</v>
      </c>
      <c r="AB16" s="16"/>
      <c r="AC16" s="16"/>
      <c r="AD16" s="10">
        <v>35</v>
      </c>
      <c r="AE16" s="16"/>
      <c r="AF16" s="16"/>
      <c r="AG16" s="10">
        <v>50</v>
      </c>
      <c r="AH16" s="16"/>
      <c r="AI16" s="16"/>
      <c r="AJ16" s="10">
        <v>57</v>
      </c>
      <c r="AK16" s="16"/>
      <c r="AL16" s="16"/>
      <c r="AM16" s="11">
        <f t="shared" si="1"/>
        <v>633</v>
      </c>
      <c r="AN16" s="19">
        <f t="shared" si="0"/>
        <v>0</v>
      </c>
    </row>
    <row r="17" spans="1:40" x14ac:dyDescent="0.2">
      <c r="A17" s="9" t="s">
        <v>14</v>
      </c>
      <c r="B17" s="9" t="s">
        <v>24</v>
      </c>
      <c r="C17" s="10">
        <v>7</v>
      </c>
      <c r="D17" s="16"/>
      <c r="E17" s="16"/>
      <c r="F17" s="10">
        <v>7</v>
      </c>
      <c r="G17" s="16"/>
      <c r="H17" s="16"/>
      <c r="I17" s="10">
        <v>9</v>
      </c>
      <c r="J17" s="16"/>
      <c r="K17" s="16"/>
      <c r="L17" s="10">
        <v>50</v>
      </c>
      <c r="M17" s="16"/>
      <c r="N17" s="16"/>
      <c r="O17" s="10">
        <v>176</v>
      </c>
      <c r="P17" s="16"/>
      <c r="Q17" s="16"/>
      <c r="R17" s="10">
        <v>175</v>
      </c>
      <c r="S17" s="16"/>
      <c r="T17" s="16"/>
      <c r="U17" s="10">
        <v>42</v>
      </c>
      <c r="V17" s="16"/>
      <c r="W17" s="16"/>
      <c r="X17" s="10">
        <v>35</v>
      </c>
      <c r="Y17" s="16"/>
      <c r="Z17" s="16"/>
      <c r="AA17" s="10">
        <v>259</v>
      </c>
      <c r="AB17" s="16"/>
      <c r="AC17" s="16"/>
      <c r="AD17" s="10">
        <v>43</v>
      </c>
      <c r="AE17" s="16"/>
      <c r="AF17" s="16"/>
      <c r="AG17" s="10">
        <v>25</v>
      </c>
      <c r="AH17" s="16"/>
      <c r="AI17" s="16"/>
      <c r="AJ17" s="10">
        <v>45</v>
      </c>
      <c r="AK17" s="16"/>
      <c r="AL17" s="16"/>
      <c r="AM17" s="46">
        <f t="shared" si="1"/>
        <v>873</v>
      </c>
      <c r="AN17" s="19">
        <f t="shared" si="0"/>
        <v>0</v>
      </c>
    </row>
    <row r="18" spans="1:40" x14ac:dyDescent="0.2">
      <c r="A18" s="9" t="s">
        <v>14</v>
      </c>
      <c r="B18" s="9" t="s">
        <v>25</v>
      </c>
      <c r="C18" s="10">
        <v>6</v>
      </c>
      <c r="D18" s="16"/>
      <c r="E18" s="16"/>
      <c r="F18" s="10">
        <v>6</v>
      </c>
      <c r="G18" s="16"/>
      <c r="H18" s="16"/>
      <c r="I18" s="10">
        <v>7</v>
      </c>
      <c r="J18" s="16"/>
      <c r="K18" s="16"/>
      <c r="L18" s="10">
        <v>40</v>
      </c>
      <c r="M18" s="16"/>
      <c r="N18" s="16"/>
      <c r="O18" s="10">
        <v>64</v>
      </c>
      <c r="P18" s="16"/>
      <c r="Q18" s="16"/>
      <c r="R18" s="10">
        <v>78</v>
      </c>
      <c r="S18" s="16"/>
      <c r="T18" s="16"/>
      <c r="U18" s="10">
        <v>12</v>
      </c>
      <c r="V18" s="16"/>
      <c r="W18" s="16"/>
      <c r="X18" s="10">
        <v>9</v>
      </c>
      <c r="Y18" s="16"/>
      <c r="Z18" s="16"/>
      <c r="AA18" s="10">
        <v>106</v>
      </c>
      <c r="AB18" s="16"/>
      <c r="AC18" s="16"/>
      <c r="AD18" s="10">
        <v>35</v>
      </c>
      <c r="AE18" s="16"/>
      <c r="AF18" s="16"/>
      <c r="AG18" s="10">
        <v>27</v>
      </c>
      <c r="AH18" s="16"/>
      <c r="AI18" s="16"/>
      <c r="AJ18" s="10">
        <v>36</v>
      </c>
      <c r="AK18" s="16"/>
      <c r="AL18" s="16"/>
      <c r="AM18" s="11">
        <f t="shared" si="1"/>
        <v>426</v>
      </c>
      <c r="AN18" s="19">
        <f t="shared" si="0"/>
        <v>0</v>
      </c>
    </row>
    <row r="19" spans="1:40" x14ac:dyDescent="0.2">
      <c r="A19" s="9" t="s">
        <v>14</v>
      </c>
      <c r="B19" s="9" t="s">
        <v>26</v>
      </c>
      <c r="C19" s="10">
        <v>6</v>
      </c>
      <c r="D19" s="16"/>
      <c r="E19" s="16"/>
      <c r="F19" s="10">
        <v>6</v>
      </c>
      <c r="G19" s="16"/>
      <c r="H19" s="16"/>
      <c r="I19" s="10">
        <v>7</v>
      </c>
      <c r="J19" s="16"/>
      <c r="K19" s="16"/>
      <c r="L19" s="10">
        <v>40</v>
      </c>
      <c r="M19" s="16"/>
      <c r="N19" s="16"/>
      <c r="O19" s="10">
        <v>60</v>
      </c>
      <c r="P19" s="16"/>
      <c r="Q19" s="16"/>
      <c r="R19" s="10">
        <v>124</v>
      </c>
      <c r="S19" s="16"/>
      <c r="T19" s="16"/>
      <c r="U19" s="10">
        <v>12</v>
      </c>
      <c r="V19" s="16"/>
      <c r="W19" s="16"/>
      <c r="X19" s="10">
        <v>9</v>
      </c>
      <c r="Y19" s="16"/>
      <c r="Z19" s="16"/>
      <c r="AA19" s="10">
        <v>90</v>
      </c>
      <c r="AB19" s="16"/>
      <c r="AC19" s="16"/>
      <c r="AD19" s="10">
        <v>35</v>
      </c>
      <c r="AE19" s="16"/>
      <c r="AF19" s="16"/>
      <c r="AG19" s="10">
        <v>18</v>
      </c>
      <c r="AH19" s="16"/>
      <c r="AI19" s="16"/>
      <c r="AJ19" s="10">
        <v>36</v>
      </c>
      <c r="AK19" s="16"/>
      <c r="AL19" s="16"/>
      <c r="AM19" s="11">
        <f t="shared" si="1"/>
        <v>443</v>
      </c>
      <c r="AN19" s="19">
        <f t="shared" si="0"/>
        <v>0</v>
      </c>
    </row>
    <row r="20" spans="1:40" x14ac:dyDescent="0.2">
      <c r="A20" s="9" t="s">
        <v>14</v>
      </c>
      <c r="B20" s="9" t="s">
        <v>27</v>
      </c>
      <c r="C20" s="10">
        <v>8</v>
      </c>
      <c r="D20" s="16"/>
      <c r="E20" s="16"/>
      <c r="F20" s="10">
        <v>8</v>
      </c>
      <c r="G20" s="16"/>
      <c r="H20" s="16"/>
      <c r="I20" s="10">
        <v>20</v>
      </c>
      <c r="J20" s="16"/>
      <c r="K20" s="16"/>
      <c r="L20" s="10">
        <v>51</v>
      </c>
      <c r="M20" s="16"/>
      <c r="N20" s="16"/>
      <c r="O20" s="10">
        <v>100</v>
      </c>
      <c r="P20" s="16"/>
      <c r="Q20" s="16"/>
      <c r="R20" s="10">
        <v>188</v>
      </c>
      <c r="S20" s="16"/>
      <c r="T20" s="16"/>
      <c r="U20" s="10">
        <v>89</v>
      </c>
      <c r="V20" s="16"/>
      <c r="W20" s="16"/>
      <c r="X20" s="10">
        <v>79</v>
      </c>
      <c r="Y20" s="16"/>
      <c r="Z20" s="16"/>
      <c r="AA20" s="10">
        <v>132</v>
      </c>
      <c r="AB20" s="16"/>
      <c r="AC20" s="16"/>
      <c r="AD20" s="10">
        <v>45</v>
      </c>
      <c r="AE20" s="16"/>
      <c r="AF20" s="16"/>
      <c r="AG20" s="10">
        <v>23</v>
      </c>
      <c r="AH20" s="16"/>
      <c r="AI20" s="16"/>
      <c r="AJ20" s="10">
        <v>46</v>
      </c>
      <c r="AK20" s="16"/>
      <c r="AL20" s="16"/>
      <c r="AM20" s="46">
        <f t="shared" si="1"/>
        <v>789</v>
      </c>
      <c r="AN20" s="19">
        <f t="shared" si="0"/>
        <v>0</v>
      </c>
    </row>
    <row r="21" spans="1:40" x14ac:dyDescent="0.2">
      <c r="A21" s="9" t="s">
        <v>14</v>
      </c>
      <c r="B21" s="9" t="s">
        <v>28</v>
      </c>
      <c r="C21" s="10">
        <v>6</v>
      </c>
      <c r="D21" s="16"/>
      <c r="E21" s="16"/>
      <c r="F21" s="10">
        <v>6</v>
      </c>
      <c r="G21" s="16"/>
      <c r="H21" s="16"/>
      <c r="I21" s="10">
        <v>12</v>
      </c>
      <c r="J21" s="16"/>
      <c r="K21" s="16"/>
      <c r="L21" s="10">
        <v>56</v>
      </c>
      <c r="M21" s="16"/>
      <c r="N21" s="16"/>
      <c r="O21" s="10">
        <v>102</v>
      </c>
      <c r="P21" s="16"/>
      <c r="Q21" s="16"/>
      <c r="R21" s="10">
        <v>131</v>
      </c>
      <c r="S21" s="16"/>
      <c r="T21" s="16"/>
      <c r="U21" s="10">
        <v>42</v>
      </c>
      <c r="V21" s="16"/>
      <c r="W21" s="16"/>
      <c r="X21" s="10">
        <v>54</v>
      </c>
      <c r="Y21" s="16"/>
      <c r="Z21" s="16"/>
      <c r="AA21" s="10">
        <v>132</v>
      </c>
      <c r="AB21" s="16"/>
      <c r="AC21" s="16"/>
      <c r="AD21" s="10">
        <v>46</v>
      </c>
      <c r="AE21" s="16"/>
      <c r="AF21" s="16"/>
      <c r="AG21" s="10">
        <v>62</v>
      </c>
      <c r="AH21" s="16"/>
      <c r="AI21" s="16"/>
      <c r="AJ21" s="10">
        <v>50</v>
      </c>
      <c r="AK21" s="16"/>
      <c r="AL21" s="16"/>
      <c r="AM21" s="11">
        <f t="shared" si="1"/>
        <v>699</v>
      </c>
      <c r="AN21" s="19">
        <f t="shared" si="0"/>
        <v>0</v>
      </c>
    </row>
    <row r="22" spans="1:40" x14ac:dyDescent="0.2">
      <c r="A22" s="9" t="s">
        <v>14</v>
      </c>
      <c r="B22" s="9" t="s">
        <v>29</v>
      </c>
      <c r="C22" s="10">
        <v>6</v>
      </c>
      <c r="D22" s="16"/>
      <c r="E22" s="16"/>
      <c r="F22" s="10">
        <v>6</v>
      </c>
      <c r="G22" s="16"/>
      <c r="H22" s="16"/>
      <c r="I22" s="10">
        <v>7</v>
      </c>
      <c r="J22" s="16"/>
      <c r="K22" s="16"/>
      <c r="L22" s="10">
        <v>41</v>
      </c>
      <c r="M22" s="16"/>
      <c r="N22" s="16"/>
      <c r="O22" s="10">
        <v>39</v>
      </c>
      <c r="P22" s="16"/>
      <c r="Q22" s="16"/>
      <c r="R22" s="10">
        <v>41</v>
      </c>
      <c r="S22" s="16"/>
      <c r="T22" s="16"/>
      <c r="U22" s="10">
        <v>16</v>
      </c>
      <c r="V22" s="16"/>
      <c r="W22" s="16"/>
      <c r="X22" s="10">
        <v>12</v>
      </c>
      <c r="Y22" s="16"/>
      <c r="Z22" s="16"/>
      <c r="AA22" s="10">
        <v>45</v>
      </c>
      <c r="AB22" s="16"/>
      <c r="AC22" s="16"/>
      <c r="AD22" s="10">
        <v>46</v>
      </c>
      <c r="AE22" s="16"/>
      <c r="AF22" s="16"/>
      <c r="AG22" s="10">
        <v>19</v>
      </c>
      <c r="AH22" s="16"/>
      <c r="AI22" s="16"/>
      <c r="AJ22" s="10">
        <v>43</v>
      </c>
      <c r="AK22" s="16"/>
      <c r="AL22" s="16"/>
      <c r="AM22" s="11">
        <f t="shared" si="1"/>
        <v>321</v>
      </c>
      <c r="AN22" s="19">
        <f t="shared" si="0"/>
        <v>0</v>
      </c>
    </row>
    <row r="23" spans="1:40" x14ac:dyDescent="0.2">
      <c r="A23" s="9" t="s">
        <v>14</v>
      </c>
      <c r="B23" s="9" t="s">
        <v>30</v>
      </c>
      <c r="C23" s="10">
        <v>8</v>
      </c>
      <c r="D23" s="16"/>
      <c r="E23" s="16"/>
      <c r="F23" s="10">
        <v>8</v>
      </c>
      <c r="G23" s="16"/>
      <c r="H23" s="16"/>
      <c r="I23" s="10">
        <v>10</v>
      </c>
      <c r="J23" s="16"/>
      <c r="K23" s="16"/>
      <c r="L23" s="10">
        <v>56</v>
      </c>
      <c r="M23" s="16"/>
      <c r="N23" s="16"/>
      <c r="O23" s="10">
        <v>70</v>
      </c>
      <c r="P23" s="16"/>
      <c r="Q23" s="16"/>
      <c r="R23" s="10">
        <v>188</v>
      </c>
      <c r="S23" s="16"/>
      <c r="T23" s="16"/>
      <c r="U23" s="10">
        <v>22</v>
      </c>
      <c r="V23" s="16"/>
      <c r="W23" s="16"/>
      <c r="X23" s="10">
        <v>25</v>
      </c>
      <c r="Y23" s="16"/>
      <c r="Z23" s="16"/>
      <c r="AA23" s="10">
        <v>97</v>
      </c>
      <c r="AB23" s="16"/>
      <c r="AC23" s="16"/>
      <c r="AD23" s="10">
        <v>63</v>
      </c>
      <c r="AE23" s="16"/>
      <c r="AF23" s="16"/>
      <c r="AG23" s="10">
        <v>26</v>
      </c>
      <c r="AH23" s="16"/>
      <c r="AI23" s="16"/>
      <c r="AJ23" s="10">
        <v>59</v>
      </c>
      <c r="AK23" s="16"/>
      <c r="AL23" s="16"/>
      <c r="AM23" s="46">
        <f t="shared" si="1"/>
        <v>632</v>
      </c>
      <c r="AN23" s="19">
        <f t="shared" si="0"/>
        <v>0</v>
      </c>
    </row>
    <row r="24" spans="1:40" x14ac:dyDescent="0.2">
      <c r="A24" s="9" t="s">
        <v>14</v>
      </c>
      <c r="B24" s="9" t="s">
        <v>31</v>
      </c>
      <c r="C24" s="10">
        <v>6</v>
      </c>
      <c r="D24" s="16"/>
      <c r="E24" s="16"/>
      <c r="F24" s="10">
        <v>6</v>
      </c>
      <c r="G24" s="16"/>
      <c r="H24" s="16"/>
      <c r="I24" s="10">
        <v>7</v>
      </c>
      <c r="J24" s="16"/>
      <c r="K24" s="16"/>
      <c r="L24" s="10">
        <v>41</v>
      </c>
      <c r="M24" s="16"/>
      <c r="N24" s="16"/>
      <c r="O24" s="10">
        <v>39</v>
      </c>
      <c r="P24" s="16"/>
      <c r="Q24" s="16"/>
      <c r="R24" s="10">
        <v>58</v>
      </c>
      <c r="S24" s="16"/>
      <c r="T24" s="16"/>
      <c r="U24" s="10">
        <v>16</v>
      </c>
      <c r="V24" s="16"/>
      <c r="W24" s="16"/>
      <c r="X24" s="10">
        <v>12</v>
      </c>
      <c r="Y24" s="16"/>
      <c r="Z24" s="16"/>
      <c r="AA24" s="10">
        <v>45</v>
      </c>
      <c r="AB24" s="16"/>
      <c r="AC24" s="16"/>
      <c r="AD24" s="10">
        <v>46</v>
      </c>
      <c r="AE24" s="16"/>
      <c r="AF24" s="16"/>
      <c r="AG24" s="10">
        <v>19</v>
      </c>
      <c r="AH24" s="16"/>
      <c r="AI24" s="16"/>
      <c r="AJ24" s="10">
        <v>43</v>
      </c>
      <c r="AK24" s="16"/>
      <c r="AL24" s="16"/>
      <c r="AM24" s="11">
        <f t="shared" si="1"/>
        <v>338</v>
      </c>
      <c r="AN24" s="19">
        <f t="shared" si="0"/>
        <v>0</v>
      </c>
    </row>
    <row r="25" spans="1:40" x14ac:dyDescent="0.2">
      <c r="A25" s="9" t="s">
        <v>14</v>
      </c>
      <c r="B25" s="9" t="s">
        <v>32</v>
      </c>
      <c r="C25" s="10">
        <v>6</v>
      </c>
      <c r="D25" s="16"/>
      <c r="E25" s="16"/>
      <c r="F25" s="10">
        <v>6</v>
      </c>
      <c r="G25" s="16"/>
      <c r="H25" s="16"/>
      <c r="I25" s="10">
        <v>8</v>
      </c>
      <c r="J25" s="16"/>
      <c r="K25" s="16"/>
      <c r="L25" s="10">
        <v>41</v>
      </c>
      <c r="M25" s="16"/>
      <c r="N25" s="16"/>
      <c r="O25" s="10">
        <v>67</v>
      </c>
      <c r="P25" s="16"/>
      <c r="Q25" s="16"/>
      <c r="R25" s="10">
        <v>84</v>
      </c>
      <c r="S25" s="16"/>
      <c r="T25" s="16"/>
      <c r="U25" s="10">
        <v>16</v>
      </c>
      <c r="V25" s="16"/>
      <c r="W25" s="16"/>
      <c r="X25" s="10">
        <v>19</v>
      </c>
      <c r="Y25" s="16"/>
      <c r="Z25" s="16"/>
      <c r="AA25" s="10">
        <v>99</v>
      </c>
      <c r="AB25" s="16"/>
      <c r="AC25" s="16"/>
      <c r="AD25" s="10">
        <v>46</v>
      </c>
      <c r="AE25" s="16"/>
      <c r="AF25" s="16"/>
      <c r="AG25" s="10">
        <v>50</v>
      </c>
      <c r="AH25" s="16"/>
      <c r="AI25" s="16"/>
      <c r="AJ25" s="10">
        <v>43</v>
      </c>
      <c r="AK25" s="16"/>
      <c r="AL25" s="16"/>
      <c r="AM25" s="11">
        <f>AJ25+AG25+AD25+AA25+X25+U25+R25+O25+L25+I25+F25+C25</f>
        <v>485</v>
      </c>
      <c r="AN25" s="19">
        <f t="shared" si="0"/>
        <v>0</v>
      </c>
    </row>
    <row r="26" spans="1:40" x14ac:dyDescent="0.2">
      <c r="A26" s="9" t="s">
        <v>14</v>
      </c>
      <c r="B26" s="9" t="s">
        <v>33</v>
      </c>
      <c r="C26" s="10">
        <v>6</v>
      </c>
      <c r="D26" s="16"/>
      <c r="E26" s="16"/>
      <c r="F26" s="10">
        <v>6</v>
      </c>
      <c r="G26" s="16"/>
      <c r="H26" s="16"/>
      <c r="I26" s="10">
        <v>7</v>
      </c>
      <c r="J26" s="16"/>
      <c r="K26" s="16"/>
      <c r="L26" s="10">
        <v>41</v>
      </c>
      <c r="M26" s="16"/>
      <c r="N26" s="16"/>
      <c r="O26" s="10">
        <v>39</v>
      </c>
      <c r="P26" s="16"/>
      <c r="Q26" s="16"/>
      <c r="R26" s="10">
        <v>75</v>
      </c>
      <c r="S26" s="16"/>
      <c r="T26" s="16"/>
      <c r="U26" s="10">
        <v>16</v>
      </c>
      <c r="V26" s="16"/>
      <c r="W26" s="16"/>
      <c r="X26" s="10">
        <v>12</v>
      </c>
      <c r="Y26" s="16"/>
      <c r="Z26" s="16"/>
      <c r="AA26" s="10">
        <v>61</v>
      </c>
      <c r="AB26" s="16"/>
      <c r="AC26" s="16"/>
      <c r="AD26" s="10">
        <v>46</v>
      </c>
      <c r="AE26" s="16"/>
      <c r="AF26" s="16"/>
      <c r="AG26" s="10">
        <v>19</v>
      </c>
      <c r="AH26" s="16"/>
      <c r="AI26" s="16"/>
      <c r="AJ26" s="10">
        <v>43</v>
      </c>
      <c r="AK26" s="16"/>
      <c r="AL26" s="16"/>
      <c r="AM26" s="11">
        <f t="shared" si="1"/>
        <v>371</v>
      </c>
      <c r="AN26" s="19">
        <f t="shared" si="0"/>
        <v>0</v>
      </c>
    </row>
    <row r="27" spans="1:40" x14ac:dyDescent="0.2">
      <c r="A27" s="9" t="s">
        <v>14</v>
      </c>
      <c r="B27" s="9" t="s">
        <v>34</v>
      </c>
      <c r="C27" s="10">
        <v>4</v>
      </c>
      <c r="D27" s="16"/>
      <c r="E27" s="16"/>
      <c r="F27" s="10">
        <v>4</v>
      </c>
      <c r="G27" s="16"/>
      <c r="H27" s="16"/>
      <c r="I27" s="10">
        <v>4</v>
      </c>
      <c r="J27" s="16"/>
      <c r="K27" s="16"/>
      <c r="L27" s="10">
        <v>21</v>
      </c>
      <c r="M27" s="16"/>
      <c r="N27" s="16"/>
      <c r="O27" s="10">
        <v>19</v>
      </c>
      <c r="P27" s="16"/>
      <c r="Q27" s="16"/>
      <c r="R27" s="10">
        <v>35</v>
      </c>
      <c r="S27" s="16"/>
      <c r="T27" s="16"/>
      <c r="U27" s="10">
        <v>12</v>
      </c>
      <c r="V27" s="16"/>
      <c r="W27" s="16"/>
      <c r="X27" s="10">
        <v>8</v>
      </c>
      <c r="Y27" s="16"/>
      <c r="Z27" s="16"/>
      <c r="AA27" s="10">
        <v>27</v>
      </c>
      <c r="AB27" s="16"/>
      <c r="AC27" s="16"/>
      <c r="AD27" s="10">
        <v>30</v>
      </c>
      <c r="AE27" s="16"/>
      <c r="AF27" s="16"/>
      <c r="AG27" s="10">
        <v>12</v>
      </c>
      <c r="AH27" s="16"/>
      <c r="AI27" s="16"/>
      <c r="AJ27" s="10">
        <v>25</v>
      </c>
      <c r="AK27" s="16"/>
      <c r="AL27" s="16"/>
      <c r="AM27" s="11">
        <f t="shared" si="1"/>
        <v>201</v>
      </c>
      <c r="AN27" s="19">
        <f t="shared" si="0"/>
        <v>0</v>
      </c>
    </row>
    <row r="28" spans="1:40" x14ac:dyDescent="0.2">
      <c r="A28" s="9" t="s">
        <v>14</v>
      </c>
      <c r="B28" s="9" t="s">
        <v>35</v>
      </c>
      <c r="C28" s="10">
        <v>4</v>
      </c>
      <c r="D28" s="16"/>
      <c r="E28" s="16"/>
      <c r="F28" s="10">
        <v>4</v>
      </c>
      <c r="G28" s="16"/>
      <c r="H28" s="16"/>
      <c r="I28" s="10">
        <v>4</v>
      </c>
      <c r="J28" s="16"/>
      <c r="K28" s="16"/>
      <c r="L28" s="10">
        <v>21</v>
      </c>
      <c r="M28" s="16"/>
      <c r="N28" s="16"/>
      <c r="O28" s="10">
        <v>23</v>
      </c>
      <c r="P28" s="16"/>
      <c r="Q28" s="16"/>
      <c r="R28" s="10">
        <v>51</v>
      </c>
      <c r="S28" s="16"/>
      <c r="T28" s="16"/>
      <c r="U28" s="10">
        <v>12</v>
      </c>
      <c r="V28" s="16"/>
      <c r="W28" s="16"/>
      <c r="X28" s="10">
        <v>8</v>
      </c>
      <c r="Y28" s="16"/>
      <c r="Z28" s="16"/>
      <c r="AA28" s="10">
        <v>60</v>
      </c>
      <c r="AB28" s="16"/>
      <c r="AC28" s="16"/>
      <c r="AD28" s="10">
        <v>30</v>
      </c>
      <c r="AE28" s="16"/>
      <c r="AF28" s="16"/>
      <c r="AG28" s="10">
        <v>12</v>
      </c>
      <c r="AH28" s="16"/>
      <c r="AI28" s="16"/>
      <c r="AJ28" s="10">
        <v>25</v>
      </c>
      <c r="AK28" s="16"/>
      <c r="AL28" s="16"/>
      <c r="AM28" s="11">
        <f t="shared" si="1"/>
        <v>254</v>
      </c>
      <c r="AN28" s="19">
        <f t="shared" si="0"/>
        <v>0</v>
      </c>
    </row>
    <row r="29" spans="1:40" x14ac:dyDescent="0.2">
      <c r="A29" s="9" t="s">
        <v>14</v>
      </c>
      <c r="B29" s="9" t="s">
        <v>37</v>
      </c>
      <c r="C29" s="10">
        <v>4</v>
      </c>
      <c r="D29" s="16"/>
      <c r="E29" s="16"/>
      <c r="F29" s="10">
        <v>4</v>
      </c>
      <c r="G29" s="16"/>
      <c r="H29" s="16"/>
      <c r="I29" s="10">
        <v>4</v>
      </c>
      <c r="J29" s="16"/>
      <c r="K29" s="16"/>
      <c r="L29" s="10">
        <v>21</v>
      </c>
      <c r="M29" s="16"/>
      <c r="N29" s="16"/>
      <c r="O29" s="10">
        <v>19</v>
      </c>
      <c r="P29" s="16"/>
      <c r="Q29" s="16"/>
      <c r="R29" s="10">
        <v>117</v>
      </c>
      <c r="S29" s="16"/>
      <c r="T29" s="16"/>
      <c r="U29" s="10">
        <v>12</v>
      </c>
      <c r="V29" s="16"/>
      <c r="W29" s="16"/>
      <c r="X29" s="10">
        <v>8</v>
      </c>
      <c r="Y29" s="16"/>
      <c r="Z29" s="16"/>
      <c r="AA29" s="10">
        <v>52</v>
      </c>
      <c r="AB29" s="16"/>
      <c r="AC29" s="16"/>
      <c r="AD29" s="10">
        <v>30</v>
      </c>
      <c r="AE29" s="16"/>
      <c r="AF29" s="16"/>
      <c r="AG29" s="10">
        <v>12</v>
      </c>
      <c r="AH29" s="16"/>
      <c r="AI29" s="16"/>
      <c r="AJ29" s="10">
        <v>25</v>
      </c>
      <c r="AK29" s="16"/>
      <c r="AL29" s="16"/>
      <c r="AM29" s="11">
        <f t="shared" si="1"/>
        <v>308</v>
      </c>
      <c r="AN29" s="19">
        <f t="shared" si="0"/>
        <v>0</v>
      </c>
    </row>
    <row r="30" spans="1:40" x14ac:dyDescent="0.2">
      <c r="A30" s="9" t="s">
        <v>14</v>
      </c>
      <c r="B30" s="9" t="s">
        <v>38</v>
      </c>
      <c r="C30" s="10">
        <v>4</v>
      </c>
      <c r="D30" s="16"/>
      <c r="E30" s="16"/>
      <c r="F30" s="10">
        <v>4</v>
      </c>
      <c r="G30" s="16"/>
      <c r="H30" s="16"/>
      <c r="I30" s="10">
        <v>4</v>
      </c>
      <c r="J30" s="16"/>
      <c r="K30" s="16"/>
      <c r="L30" s="10">
        <v>21</v>
      </c>
      <c r="M30" s="16"/>
      <c r="N30" s="16"/>
      <c r="O30" s="10">
        <v>19</v>
      </c>
      <c r="P30" s="16"/>
      <c r="Q30" s="16"/>
      <c r="R30" s="10">
        <v>168</v>
      </c>
      <c r="S30" s="16"/>
      <c r="T30" s="16"/>
      <c r="U30" s="10">
        <v>12</v>
      </c>
      <c r="V30" s="16"/>
      <c r="W30" s="16"/>
      <c r="X30" s="10">
        <v>8</v>
      </c>
      <c r="Y30" s="16"/>
      <c r="Z30" s="16"/>
      <c r="AA30" s="10">
        <v>95</v>
      </c>
      <c r="AB30" s="16"/>
      <c r="AC30" s="16"/>
      <c r="AD30" s="10">
        <v>30</v>
      </c>
      <c r="AE30" s="16"/>
      <c r="AF30" s="16"/>
      <c r="AG30" s="10">
        <v>12</v>
      </c>
      <c r="AH30" s="16"/>
      <c r="AI30" s="16"/>
      <c r="AJ30" s="10">
        <v>29</v>
      </c>
      <c r="AK30" s="16"/>
      <c r="AL30" s="16"/>
      <c r="AM30" s="11">
        <f t="shared" si="1"/>
        <v>406</v>
      </c>
      <c r="AN30" s="19">
        <f t="shared" si="0"/>
        <v>0</v>
      </c>
    </row>
    <row r="31" spans="1:40" x14ac:dyDescent="0.2">
      <c r="A31" s="9" t="s">
        <v>14</v>
      </c>
      <c r="B31" s="9" t="s">
        <v>161</v>
      </c>
      <c r="C31" s="10">
        <v>4</v>
      </c>
      <c r="D31" s="16"/>
      <c r="E31" s="16"/>
      <c r="F31" s="10">
        <v>4</v>
      </c>
      <c r="G31" s="16"/>
      <c r="H31" s="16"/>
      <c r="I31" s="10">
        <v>4</v>
      </c>
      <c r="J31" s="16"/>
      <c r="K31" s="16"/>
      <c r="L31" s="10">
        <v>21</v>
      </c>
      <c r="M31" s="16"/>
      <c r="N31" s="16"/>
      <c r="O31" s="10">
        <v>19</v>
      </c>
      <c r="P31" s="16"/>
      <c r="Q31" s="16"/>
      <c r="R31" s="10">
        <v>168</v>
      </c>
      <c r="S31" s="16"/>
      <c r="T31" s="16"/>
      <c r="U31" s="10">
        <v>12</v>
      </c>
      <c r="V31" s="16"/>
      <c r="W31" s="16"/>
      <c r="X31" s="10">
        <v>8</v>
      </c>
      <c r="Y31" s="16"/>
      <c r="Z31" s="16"/>
      <c r="AA31" s="10">
        <v>95</v>
      </c>
      <c r="AB31" s="16"/>
      <c r="AC31" s="16"/>
      <c r="AD31" s="10">
        <v>30</v>
      </c>
      <c r="AE31" s="16"/>
      <c r="AF31" s="16"/>
      <c r="AG31" s="10">
        <v>12</v>
      </c>
      <c r="AH31" s="16"/>
      <c r="AI31" s="16"/>
      <c r="AJ31" s="10">
        <v>29</v>
      </c>
      <c r="AK31" s="16"/>
      <c r="AL31" s="16"/>
      <c r="AM31" s="11">
        <f t="shared" ref="AM31" si="2">AJ31+AG31+AD31+AA31+X31+U31+R31+O31+L31+I31+F31+C31</f>
        <v>406</v>
      </c>
      <c r="AN31" s="19">
        <f t="shared" si="0"/>
        <v>0</v>
      </c>
    </row>
    <row r="32" spans="1:40" x14ac:dyDescent="0.2">
      <c r="A32" s="9" t="s">
        <v>14</v>
      </c>
      <c r="B32" s="9" t="s">
        <v>39</v>
      </c>
      <c r="C32" s="10">
        <v>4</v>
      </c>
      <c r="D32" s="16"/>
      <c r="E32" s="16"/>
      <c r="F32" s="10">
        <v>4</v>
      </c>
      <c r="G32" s="16"/>
      <c r="H32" s="16"/>
      <c r="I32" s="10">
        <v>4</v>
      </c>
      <c r="J32" s="16"/>
      <c r="K32" s="16"/>
      <c r="L32" s="10">
        <v>21</v>
      </c>
      <c r="M32" s="16"/>
      <c r="N32" s="16"/>
      <c r="O32" s="10">
        <v>19</v>
      </c>
      <c r="P32" s="16"/>
      <c r="Q32" s="16"/>
      <c r="R32" s="10">
        <v>35</v>
      </c>
      <c r="S32" s="16"/>
      <c r="T32" s="16"/>
      <c r="U32" s="10">
        <v>12</v>
      </c>
      <c r="V32" s="16"/>
      <c r="W32" s="16"/>
      <c r="X32" s="10">
        <v>8</v>
      </c>
      <c r="Y32" s="16"/>
      <c r="Z32" s="16"/>
      <c r="AA32" s="10">
        <v>27</v>
      </c>
      <c r="AB32" s="16"/>
      <c r="AC32" s="16"/>
      <c r="AD32" s="10">
        <v>30</v>
      </c>
      <c r="AE32" s="16"/>
      <c r="AF32" s="16"/>
      <c r="AG32" s="10">
        <v>12</v>
      </c>
      <c r="AH32" s="16"/>
      <c r="AI32" s="16"/>
      <c r="AJ32" s="10">
        <v>25</v>
      </c>
      <c r="AK32" s="16"/>
      <c r="AL32" s="16"/>
      <c r="AM32" s="11">
        <f t="shared" si="1"/>
        <v>201</v>
      </c>
      <c r="AN32" s="19">
        <f t="shared" si="0"/>
        <v>0</v>
      </c>
    </row>
    <row r="33" spans="1:40" x14ac:dyDescent="0.2">
      <c r="A33" s="9" t="s">
        <v>14</v>
      </c>
      <c r="B33" s="9" t="s">
        <v>40</v>
      </c>
      <c r="C33" s="10">
        <v>4</v>
      </c>
      <c r="D33" s="16"/>
      <c r="E33" s="16"/>
      <c r="F33" s="10">
        <v>4</v>
      </c>
      <c r="G33" s="16"/>
      <c r="H33" s="16"/>
      <c r="I33" s="10">
        <v>4</v>
      </c>
      <c r="J33" s="16"/>
      <c r="K33" s="16"/>
      <c r="L33" s="10">
        <v>21</v>
      </c>
      <c r="M33" s="16"/>
      <c r="N33" s="16"/>
      <c r="O33" s="10">
        <v>19</v>
      </c>
      <c r="P33" s="16"/>
      <c r="Q33" s="16"/>
      <c r="R33" s="10">
        <v>35</v>
      </c>
      <c r="S33" s="16"/>
      <c r="T33" s="16"/>
      <c r="U33" s="10">
        <v>12</v>
      </c>
      <c r="V33" s="16"/>
      <c r="W33" s="16"/>
      <c r="X33" s="10">
        <v>8</v>
      </c>
      <c r="Y33" s="16"/>
      <c r="Z33" s="16"/>
      <c r="AA33" s="10">
        <v>31</v>
      </c>
      <c r="AB33" s="16"/>
      <c r="AC33" s="16"/>
      <c r="AD33" s="10">
        <v>30</v>
      </c>
      <c r="AE33" s="16"/>
      <c r="AF33" s="16"/>
      <c r="AG33" s="10">
        <v>12</v>
      </c>
      <c r="AH33" s="16"/>
      <c r="AI33" s="16"/>
      <c r="AJ33" s="10">
        <v>25</v>
      </c>
      <c r="AK33" s="16"/>
      <c r="AL33" s="16"/>
      <c r="AM33" s="11">
        <f t="shared" si="1"/>
        <v>205</v>
      </c>
      <c r="AN33" s="19">
        <f t="shared" si="0"/>
        <v>0</v>
      </c>
    </row>
    <row r="34" spans="1:40" x14ac:dyDescent="0.2">
      <c r="A34" s="9" t="s">
        <v>14</v>
      </c>
      <c r="B34" s="28" t="s">
        <v>41</v>
      </c>
      <c r="C34" s="10">
        <v>4</v>
      </c>
      <c r="D34" s="16"/>
      <c r="E34" s="16"/>
      <c r="F34" s="10">
        <v>4</v>
      </c>
      <c r="G34" s="16"/>
      <c r="H34" s="16"/>
      <c r="I34" s="10">
        <v>4</v>
      </c>
      <c r="J34" s="16"/>
      <c r="K34" s="16"/>
      <c r="L34" s="10">
        <v>13</v>
      </c>
      <c r="M34" s="16"/>
      <c r="N34" s="16"/>
      <c r="O34" s="10">
        <v>12</v>
      </c>
      <c r="P34" s="16"/>
      <c r="Q34" s="16"/>
      <c r="R34" s="10">
        <v>13</v>
      </c>
      <c r="S34" s="16"/>
      <c r="T34" s="16"/>
      <c r="U34" s="10">
        <v>6</v>
      </c>
      <c r="V34" s="16"/>
      <c r="W34" s="16"/>
      <c r="X34" s="10">
        <v>6</v>
      </c>
      <c r="Y34" s="16"/>
      <c r="Z34" s="16"/>
      <c r="AA34" s="10">
        <v>17</v>
      </c>
      <c r="AB34" s="16"/>
      <c r="AC34" s="16"/>
      <c r="AD34" s="10">
        <v>16</v>
      </c>
      <c r="AE34" s="16"/>
      <c r="AF34" s="16"/>
      <c r="AG34" s="10">
        <v>9</v>
      </c>
      <c r="AH34" s="16"/>
      <c r="AI34" s="16"/>
      <c r="AJ34" s="10">
        <v>18</v>
      </c>
      <c r="AK34" s="16"/>
      <c r="AL34" s="16"/>
      <c r="AM34" s="11">
        <f t="shared" si="1"/>
        <v>122</v>
      </c>
      <c r="AN34" s="19">
        <f t="shared" si="0"/>
        <v>0</v>
      </c>
    </row>
    <row r="35" spans="1:40" x14ac:dyDescent="0.2">
      <c r="A35" s="9" t="s">
        <v>14</v>
      </c>
      <c r="B35" s="28" t="s">
        <v>42</v>
      </c>
      <c r="C35" s="10">
        <v>4</v>
      </c>
      <c r="D35" s="16"/>
      <c r="E35" s="16"/>
      <c r="F35" s="10">
        <v>4</v>
      </c>
      <c r="G35" s="16"/>
      <c r="H35" s="16"/>
      <c r="I35" s="10">
        <v>4</v>
      </c>
      <c r="J35" s="16"/>
      <c r="K35" s="16"/>
      <c r="L35" s="10">
        <v>13</v>
      </c>
      <c r="M35" s="16"/>
      <c r="N35" s="16"/>
      <c r="O35" s="10">
        <v>12</v>
      </c>
      <c r="P35" s="16"/>
      <c r="Q35" s="16"/>
      <c r="R35" s="10">
        <v>13</v>
      </c>
      <c r="S35" s="16"/>
      <c r="T35" s="16"/>
      <c r="U35" s="10">
        <v>6</v>
      </c>
      <c r="V35" s="16"/>
      <c r="W35" s="16"/>
      <c r="X35" s="10">
        <v>6</v>
      </c>
      <c r="Y35" s="16"/>
      <c r="Z35" s="16"/>
      <c r="AA35" s="10">
        <v>17</v>
      </c>
      <c r="AB35" s="16"/>
      <c r="AC35" s="16"/>
      <c r="AD35" s="10">
        <v>16</v>
      </c>
      <c r="AE35" s="16"/>
      <c r="AF35" s="16"/>
      <c r="AG35" s="10">
        <v>9</v>
      </c>
      <c r="AH35" s="16"/>
      <c r="AI35" s="16"/>
      <c r="AJ35" s="10">
        <v>18</v>
      </c>
      <c r="AK35" s="16"/>
      <c r="AL35" s="16"/>
      <c r="AM35" s="11">
        <f>AJ35+AG35+AD35+AA35+X35+U35+R35+O35+L35+I35+F35+C35</f>
        <v>122</v>
      </c>
      <c r="AN35" s="19">
        <f t="shared" si="0"/>
        <v>0</v>
      </c>
    </row>
    <row r="36" spans="1:40" x14ac:dyDescent="0.2">
      <c r="A36" s="9" t="s">
        <v>14</v>
      </c>
      <c r="B36" s="9" t="s">
        <v>43</v>
      </c>
      <c r="C36" s="10">
        <v>4</v>
      </c>
      <c r="D36" s="16"/>
      <c r="E36" s="16"/>
      <c r="F36" s="10">
        <v>4</v>
      </c>
      <c r="G36" s="16"/>
      <c r="H36" s="16"/>
      <c r="I36" s="10">
        <v>4</v>
      </c>
      <c r="J36" s="16"/>
      <c r="K36" s="16"/>
      <c r="L36" s="10">
        <v>13</v>
      </c>
      <c r="M36" s="16"/>
      <c r="N36" s="16"/>
      <c r="O36" s="10">
        <v>12</v>
      </c>
      <c r="P36" s="16"/>
      <c r="Q36" s="16"/>
      <c r="R36" s="10">
        <v>13</v>
      </c>
      <c r="S36" s="16"/>
      <c r="T36" s="16"/>
      <c r="U36" s="10">
        <v>6</v>
      </c>
      <c r="V36" s="16"/>
      <c r="W36" s="16"/>
      <c r="X36" s="10">
        <v>6</v>
      </c>
      <c r="Y36" s="16"/>
      <c r="Z36" s="16"/>
      <c r="AA36" s="10">
        <v>17</v>
      </c>
      <c r="AB36" s="16"/>
      <c r="AC36" s="16"/>
      <c r="AD36" s="10">
        <v>16</v>
      </c>
      <c r="AE36" s="16"/>
      <c r="AF36" s="16"/>
      <c r="AG36" s="10">
        <v>9</v>
      </c>
      <c r="AH36" s="16"/>
      <c r="AI36" s="16"/>
      <c r="AJ36" s="10">
        <v>18</v>
      </c>
      <c r="AK36" s="16"/>
      <c r="AL36" s="16"/>
      <c r="AM36" s="11">
        <f t="shared" si="1"/>
        <v>122</v>
      </c>
      <c r="AN36" s="19">
        <f t="shared" si="0"/>
        <v>0</v>
      </c>
    </row>
    <row r="37" spans="1:40" x14ac:dyDescent="0.2">
      <c r="A37" s="9" t="s">
        <v>14</v>
      </c>
      <c r="B37" s="28" t="s">
        <v>44</v>
      </c>
      <c r="C37" s="10">
        <v>4</v>
      </c>
      <c r="D37" s="16"/>
      <c r="E37" s="16"/>
      <c r="F37" s="10">
        <v>4</v>
      </c>
      <c r="G37" s="16"/>
      <c r="H37" s="16"/>
      <c r="I37" s="10">
        <v>4</v>
      </c>
      <c r="J37" s="16"/>
      <c r="K37" s="16"/>
      <c r="L37" s="10">
        <v>13</v>
      </c>
      <c r="M37" s="16"/>
      <c r="N37" s="16"/>
      <c r="O37" s="10">
        <v>12</v>
      </c>
      <c r="P37" s="16"/>
      <c r="Q37" s="16"/>
      <c r="R37" s="10">
        <v>13</v>
      </c>
      <c r="S37" s="16"/>
      <c r="T37" s="16"/>
      <c r="U37" s="10">
        <v>6</v>
      </c>
      <c r="V37" s="16"/>
      <c r="W37" s="16"/>
      <c r="X37" s="10">
        <v>6</v>
      </c>
      <c r="Y37" s="16"/>
      <c r="Z37" s="16"/>
      <c r="AA37" s="10">
        <v>17</v>
      </c>
      <c r="AB37" s="16"/>
      <c r="AC37" s="16"/>
      <c r="AD37" s="10">
        <v>16</v>
      </c>
      <c r="AE37" s="16"/>
      <c r="AF37" s="16"/>
      <c r="AG37" s="10">
        <v>9</v>
      </c>
      <c r="AH37" s="16"/>
      <c r="AI37" s="16"/>
      <c r="AJ37" s="10">
        <v>18</v>
      </c>
      <c r="AK37" s="16"/>
      <c r="AL37" s="16"/>
      <c r="AM37" s="11">
        <f t="shared" si="1"/>
        <v>122</v>
      </c>
      <c r="AN37" s="19">
        <f t="shared" si="0"/>
        <v>0</v>
      </c>
    </row>
    <row r="38" spans="1:40" x14ac:dyDescent="0.2">
      <c r="A38" s="9" t="s">
        <v>14</v>
      </c>
      <c r="B38" s="9" t="s">
        <v>36</v>
      </c>
      <c r="C38" s="10">
        <v>3</v>
      </c>
      <c r="D38" s="16"/>
      <c r="E38" s="16"/>
      <c r="F38" s="10">
        <v>3</v>
      </c>
      <c r="G38" s="16"/>
      <c r="H38" s="16"/>
      <c r="I38" s="10">
        <v>3</v>
      </c>
      <c r="J38" s="16"/>
      <c r="K38" s="16"/>
      <c r="L38" s="10">
        <v>17</v>
      </c>
      <c r="M38" s="16"/>
      <c r="N38" s="16"/>
      <c r="O38" s="10">
        <v>29</v>
      </c>
      <c r="P38" s="16"/>
      <c r="Q38" s="16"/>
      <c r="R38" s="10">
        <v>59</v>
      </c>
      <c r="S38" s="16"/>
      <c r="T38" s="16"/>
      <c r="U38" s="10">
        <v>29</v>
      </c>
      <c r="V38" s="16"/>
      <c r="W38" s="16"/>
      <c r="X38" s="10">
        <v>9</v>
      </c>
      <c r="Y38" s="16"/>
      <c r="Z38" s="16"/>
      <c r="AA38" s="10">
        <v>83</v>
      </c>
      <c r="AB38" s="16"/>
      <c r="AC38" s="16"/>
      <c r="AD38" s="10">
        <v>35</v>
      </c>
      <c r="AE38" s="16"/>
      <c r="AF38" s="16"/>
      <c r="AG38" s="10">
        <v>13</v>
      </c>
      <c r="AH38" s="16"/>
      <c r="AI38" s="16"/>
      <c r="AJ38" s="10">
        <v>64</v>
      </c>
      <c r="AK38" s="16"/>
      <c r="AL38" s="16"/>
      <c r="AM38" s="11">
        <f>AJ38+AG38+AD38+AA38+X38+U38+R38+O38+L38+I38+F38+C38</f>
        <v>347</v>
      </c>
      <c r="AN38" s="19">
        <f t="shared" si="0"/>
        <v>0</v>
      </c>
    </row>
    <row r="39" spans="1:40" x14ac:dyDescent="0.2">
      <c r="A39" s="9" t="s">
        <v>14</v>
      </c>
      <c r="B39" s="9" t="s">
        <v>61</v>
      </c>
      <c r="C39" s="10">
        <v>8</v>
      </c>
      <c r="D39" s="16"/>
      <c r="E39" s="16"/>
      <c r="F39" s="10">
        <v>8</v>
      </c>
      <c r="G39" s="16"/>
      <c r="H39" s="16"/>
      <c r="I39" s="10">
        <v>8</v>
      </c>
      <c r="J39" s="16"/>
      <c r="K39" s="16"/>
      <c r="L39" s="10">
        <v>8</v>
      </c>
      <c r="M39" s="16"/>
      <c r="N39" s="16"/>
      <c r="O39" s="10">
        <v>9</v>
      </c>
      <c r="P39" s="16"/>
      <c r="Q39" s="16"/>
      <c r="R39" s="10">
        <v>9</v>
      </c>
      <c r="S39" s="16"/>
      <c r="T39" s="16"/>
      <c r="U39" s="10">
        <v>9</v>
      </c>
      <c r="V39" s="16"/>
      <c r="W39" s="16"/>
      <c r="X39" s="10">
        <v>9</v>
      </c>
      <c r="Y39" s="16"/>
      <c r="Z39" s="16"/>
      <c r="AA39" s="10">
        <v>9</v>
      </c>
      <c r="AB39" s="16"/>
      <c r="AC39" s="16"/>
      <c r="AD39" s="10">
        <v>9</v>
      </c>
      <c r="AE39" s="16"/>
      <c r="AF39" s="16"/>
      <c r="AG39" s="10">
        <v>9</v>
      </c>
      <c r="AH39" s="16"/>
      <c r="AI39" s="16"/>
      <c r="AJ39" s="10">
        <v>9</v>
      </c>
      <c r="AK39" s="16"/>
      <c r="AL39" s="16"/>
      <c r="AM39" s="46">
        <f>AJ39+AG39+AD39+AA39+X39+U39+R39+O39+L39+I39+F39+C39</f>
        <v>104</v>
      </c>
      <c r="AN39" s="19">
        <f t="shared" si="0"/>
        <v>0</v>
      </c>
    </row>
    <row r="40" spans="1:40" x14ac:dyDescent="0.2">
      <c r="A40" s="9" t="s">
        <v>14</v>
      </c>
      <c r="B40" s="9" t="s">
        <v>69</v>
      </c>
      <c r="C40" s="10">
        <v>4</v>
      </c>
      <c r="D40" s="16"/>
      <c r="E40" s="16"/>
      <c r="F40" s="10">
        <v>4</v>
      </c>
      <c r="G40" s="16"/>
      <c r="H40" s="16"/>
      <c r="I40" s="10">
        <v>4</v>
      </c>
      <c r="J40" s="16"/>
      <c r="K40" s="16"/>
      <c r="L40" s="10">
        <v>13</v>
      </c>
      <c r="M40" s="16"/>
      <c r="N40" s="16"/>
      <c r="O40" s="10">
        <v>19</v>
      </c>
      <c r="P40" s="16"/>
      <c r="Q40" s="16"/>
      <c r="R40" s="10">
        <v>27</v>
      </c>
      <c r="S40" s="16"/>
      <c r="T40" s="16"/>
      <c r="U40" s="10">
        <v>5</v>
      </c>
      <c r="V40" s="16"/>
      <c r="W40" s="16"/>
      <c r="X40" s="10">
        <v>6</v>
      </c>
      <c r="Y40" s="16"/>
      <c r="Z40" s="16"/>
      <c r="AA40" s="10">
        <v>30</v>
      </c>
      <c r="AB40" s="16"/>
      <c r="AC40" s="16"/>
      <c r="AD40" s="10">
        <v>9</v>
      </c>
      <c r="AE40" s="16"/>
      <c r="AF40" s="16"/>
      <c r="AG40" s="10">
        <v>7</v>
      </c>
      <c r="AH40" s="16"/>
      <c r="AI40" s="16"/>
      <c r="AJ40" s="10">
        <v>20</v>
      </c>
      <c r="AK40" s="16"/>
      <c r="AL40" s="16"/>
      <c r="AM40" s="11">
        <f>AJ40+AG40+AD40+AA40+X40+U40+R40+O40+L40+I40+F40+C40</f>
        <v>148</v>
      </c>
      <c r="AN40" s="19">
        <f t="shared" si="0"/>
        <v>0</v>
      </c>
    </row>
    <row r="41" spans="1:40" x14ac:dyDescent="0.2">
      <c r="A41" s="55" t="s">
        <v>141</v>
      </c>
      <c r="B41" s="56"/>
      <c r="C41" s="49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1"/>
      <c r="AM41" s="15">
        <f>SUM(AM8:AM40)</f>
        <v>11080</v>
      </c>
      <c r="AN41" s="20">
        <f>SUM(AN8:AN40)</f>
        <v>0</v>
      </c>
    </row>
    <row r="42" spans="1:40" x14ac:dyDescent="0.2">
      <c r="A42" s="9" t="s">
        <v>58</v>
      </c>
      <c r="B42" s="26" t="s">
        <v>157</v>
      </c>
      <c r="C42" s="10">
        <v>2</v>
      </c>
      <c r="D42" s="16"/>
      <c r="E42" s="16"/>
      <c r="F42" s="10">
        <v>2</v>
      </c>
      <c r="G42" s="16"/>
      <c r="H42" s="16"/>
      <c r="I42" s="10">
        <v>2</v>
      </c>
      <c r="J42" s="16"/>
      <c r="K42" s="16"/>
      <c r="L42" s="10">
        <v>5</v>
      </c>
      <c r="M42" s="16"/>
      <c r="N42" s="16"/>
      <c r="O42" s="10">
        <v>5</v>
      </c>
      <c r="P42" s="16"/>
      <c r="Q42" s="16"/>
      <c r="R42" s="10">
        <v>5</v>
      </c>
      <c r="S42" s="16"/>
      <c r="T42" s="16"/>
      <c r="U42" s="10">
        <v>5</v>
      </c>
      <c r="V42" s="16"/>
      <c r="W42" s="16"/>
      <c r="X42" s="10">
        <v>5</v>
      </c>
      <c r="Y42" s="16"/>
      <c r="Z42" s="16"/>
      <c r="AA42" s="10">
        <v>5</v>
      </c>
      <c r="AB42" s="16"/>
      <c r="AC42" s="16"/>
      <c r="AD42" s="10">
        <v>5</v>
      </c>
      <c r="AE42" s="16"/>
      <c r="AF42" s="16"/>
      <c r="AG42" s="10">
        <v>4</v>
      </c>
      <c r="AH42" s="16"/>
      <c r="AI42" s="16"/>
      <c r="AJ42" s="10">
        <v>5</v>
      </c>
      <c r="AK42" s="16"/>
      <c r="AL42" s="16"/>
      <c r="AM42" s="11">
        <f>AJ42+AG42+AD42+AA42+X42+U42+R42+O42+L42+I42+F42+C42</f>
        <v>50</v>
      </c>
      <c r="AN42" s="19">
        <f>(C42*D42+F42*G42+I42*J42+L42*M42+O42*P42+R42*S42+U42*V42+X42*Y42+AA42*AB42+AD42*AE42+AG42*AH42+AJ42*AK42)*0.7+(C42*E42+F42*H42+I42*K42+L42*N42+O42*Q42+R42*T42+U42*W42+X42*Z42+AA42*AC42+AD42*AF42+AG42*AI42+AJ42*AL42)*0.3</f>
        <v>0</v>
      </c>
    </row>
    <row r="43" spans="1:40" x14ac:dyDescent="0.2">
      <c r="A43" s="9" t="s">
        <v>58</v>
      </c>
      <c r="B43" s="9" t="s">
        <v>118</v>
      </c>
      <c r="C43" s="10">
        <v>3</v>
      </c>
      <c r="D43" s="16"/>
      <c r="E43" s="16"/>
      <c r="F43" s="10">
        <v>3</v>
      </c>
      <c r="G43" s="16"/>
      <c r="H43" s="16"/>
      <c r="I43" s="10">
        <v>3</v>
      </c>
      <c r="J43" s="16"/>
      <c r="K43" s="16"/>
      <c r="L43" s="10">
        <v>14</v>
      </c>
      <c r="M43" s="16"/>
      <c r="N43" s="16"/>
      <c r="O43" s="10">
        <v>16</v>
      </c>
      <c r="P43" s="16"/>
      <c r="Q43" s="16"/>
      <c r="R43" s="10">
        <v>22</v>
      </c>
      <c r="S43" s="16"/>
      <c r="T43" s="16"/>
      <c r="U43" s="10">
        <v>23</v>
      </c>
      <c r="V43" s="16"/>
      <c r="W43" s="16"/>
      <c r="X43" s="10">
        <v>7</v>
      </c>
      <c r="Y43" s="16"/>
      <c r="Z43" s="16"/>
      <c r="AA43" s="10">
        <v>15</v>
      </c>
      <c r="AB43" s="16"/>
      <c r="AC43" s="16"/>
      <c r="AD43" s="10">
        <v>20</v>
      </c>
      <c r="AE43" s="16"/>
      <c r="AF43" s="16"/>
      <c r="AG43" s="10">
        <v>4</v>
      </c>
      <c r="AH43" s="16"/>
      <c r="AI43" s="16"/>
      <c r="AJ43" s="10">
        <v>23</v>
      </c>
      <c r="AK43" s="16"/>
      <c r="AL43" s="16"/>
      <c r="AM43" s="11">
        <f>AJ43+AG43+AD43+AA43+X43+U43+R43+O43+L43+I43+F43+C43</f>
        <v>153</v>
      </c>
      <c r="AN43" s="19">
        <f t="shared" ref="AN43:AN46" si="3">(C43*D43+F43*G43+I43*J43+L43*M43+O43*P43+R43*S43+U43*V43+X43*Y43+AA43*AB43+AD43*AE43+AG43*AH43+AJ43*AK43)*0.7+(C43*E43+F43*H43+I43*K43+L43*N43+O43*Q43+R43*T43+U43*W43+X43*Z43+AA43*AC43+AD43*AF43+AG43*AI43+AJ43*AL43)*0.3</f>
        <v>0</v>
      </c>
    </row>
    <row r="44" spans="1:40" x14ac:dyDescent="0.2">
      <c r="A44" s="9" t="s">
        <v>58</v>
      </c>
      <c r="B44" s="9" t="s">
        <v>119</v>
      </c>
      <c r="C44" s="10">
        <v>3</v>
      </c>
      <c r="D44" s="16"/>
      <c r="E44" s="16"/>
      <c r="F44" s="10">
        <v>3</v>
      </c>
      <c r="G44" s="16"/>
      <c r="H44" s="16"/>
      <c r="I44" s="10">
        <v>3</v>
      </c>
      <c r="J44" s="16"/>
      <c r="K44" s="16"/>
      <c r="L44" s="10">
        <v>14</v>
      </c>
      <c r="M44" s="16"/>
      <c r="N44" s="16"/>
      <c r="O44" s="10">
        <v>16</v>
      </c>
      <c r="P44" s="16"/>
      <c r="Q44" s="16"/>
      <c r="R44" s="10">
        <v>22</v>
      </c>
      <c r="S44" s="16"/>
      <c r="T44" s="16"/>
      <c r="U44" s="10">
        <v>23</v>
      </c>
      <c r="V44" s="16"/>
      <c r="W44" s="16"/>
      <c r="X44" s="10">
        <v>7</v>
      </c>
      <c r="Y44" s="16"/>
      <c r="Z44" s="16"/>
      <c r="AA44" s="10">
        <v>15</v>
      </c>
      <c r="AB44" s="16"/>
      <c r="AC44" s="16"/>
      <c r="AD44" s="10">
        <v>20</v>
      </c>
      <c r="AE44" s="16"/>
      <c r="AF44" s="16"/>
      <c r="AG44" s="10">
        <v>4</v>
      </c>
      <c r="AH44" s="16"/>
      <c r="AI44" s="16"/>
      <c r="AJ44" s="10">
        <v>23</v>
      </c>
      <c r="AK44" s="16"/>
      <c r="AL44" s="16"/>
      <c r="AM44" s="11">
        <f>AJ44+AG44+AD44+AA44+X44+U44+R44+O44+L44+I44+F44+C44</f>
        <v>153</v>
      </c>
      <c r="AN44" s="19">
        <f t="shared" si="3"/>
        <v>0</v>
      </c>
    </row>
    <row r="45" spans="1:40" x14ac:dyDescent="0.2">
      <c r="A45" s="9" t="s">
        <v>58</v>
      </c>
      <c r="B45" s="9" t="s">
        <v>113</v>
      </c>
      <c r="C45" s="10">
        <v>3</v>
      </c>
      <c r="D45" s="16"/>
      <c r="E45" s="16"/>
      <c r="F45" s="10">
        <v>3</v>
      </c>
      <c r="G45" s="16"/>
      <c r="H45" s="16"/>
      <c r="I45" s="10">
        <v>3</v>
      </c>
      <c r="J45" s="16"/>
      <c r="K45" s="16"/>
      <c r="L45" s="10">
        <v>14</v>
      </c>
      <c r="M45" s="16"/>
      <c r="N45" s="16"/>
      <c r="O45" s="10">
        <v>16</v>
      </c>
      <c r="P45" s="16"/>
      <c r="Q45" s="16"/>
      <c r="R45" s="10">
        <v>22</v>
      </c>
      <c r="S45" s="16"/>
      <c r="T45" s="16"/>
      <c r="U45" s="10">
        <v>23</v>
      </c>
      <c r="V45" s="16"/>
      <c r="W45" s="16"/>
      <c r="X45" s="10">
        <v>7</v>
      </c>
      <c r="Y45" s="16"/>
      <c r="Z45" s="16"/>
      <c r="AA45" s="10">
        <v>15</v>
      </c>
      <c r="AB45" s="16"/>
      <c r="AC45" s="16"/>
      <c r="AD45" s="10">
        <v>20</v>
      </c>
      <c r="AE45" s="16"/>
      <c r="AF45" s="16"/>
      <c r="AG45" s="10">
        <v>4</v>
      </c>
      <c r="AH45" s="16"/>
      <c r="AI45" s="16"/>
      <c r="AJ45" s="10">
        <v>23</v>
      </c>
      <c r="AK45" s="16"/>
      <c r="AL45" s="16"/>
      <c r="AM45" s="11">
        <f>AJ45+AG45+AD45+AA45+X45+U45+R45+O45+L45+I45+F45+C45</f>
        <v>153</v>
      </c>
      <c r="AN45" s="19">
        <f t="shared" si="3"/>
        <v>0</v>
      </c>
    </row>
    <row r="46" spans="1:40" x14ac:dyDescent="0.2">
      <c r="A46" s="9" t="s">
        <v>58</v>
      </c>
      <c r="B46" s="9" t="s">
        <v>116</v>
      </c>
      <c r="C46" s="10">
        <v>3</v>
      </c>
      <c r="D46" s="16"/>
      <c r="E46" s="16"/>
      <c r="F46" s="10">
        <v>3</v>
      </c>
      <c r="G46" s="16"/>
      <c r="H46" s="16"/>
      <c r="I46" s="10">
        <v>3</v>
      </c>
      <c r="J46" s="16"/>
      <c r="K46" s="16"/>
      <c r="L46" s="10">
        <v>14</v>
      </c>
      <c r="M46" s="16"/>
      <c r="N46" s="16"/>
      <c r="O46" s="10">
        <v>16</v>
      </c>
      <c r="P46" s="16"/>
      <c r="Q46" s="16"/>
      <c r="R46" s="10">
        <v>22</v>
      </c>
      <c r="S46" s="16"/>
      <c r="T46" s="16"/>
      <c r="U46" s="10">
        <v>23</v>
      </c>
      <c r="V46" s="16"/>
      <c r="W46" s="16"/>
      <c r="X46" s="10">
        <v>7</v>
      </c>
      <c r="Y46" s="16"/>
      <c r="Z46" s="16"/>
      <c r="AA46" s="10">
        <v>15</v>
      </c>
      <c r="AB46" s="16"/>
      <c r="AC46" s="16"/>
      <c r="AD46" s="10">
        <v>20</v>
      </c>
      <c r="AE46" s="16"/>
      <c r="AF46" s="16"/>
      <c r="AG46" s="10">
        <v>4</v>
      </c>
      <c r="AH46" s="16"/>
      <c r="AI46" s="16"/>
      <c r="AJ46" s="10">
        <v>23</v>
      </c>
      <c r="AK46" s="16"/>
      <c r="AL46" s="16"/>
      <c r="AM46" s="11">
        <f>AJ46+AG46+AD46+AA46+X46+U46+R46+O46+L46+I46+F46+C46</f>
        <v>153</v>
      </c>
      <c r="AN46" s="19">
        <f t="shared" si="3"/>
        <v>0</v>
      </c>
    </row>
    <row r="47" spans="1:40" x14ac:dyDescent="0.2">
      <c r="A47" s="55" t="s">
        <v>142</v>
      </c>
      <c r="B47" s="56"/>
      <c r="C47" s="49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1"/>
      <c r="AM47" s="15">
        <f>SUM(AM42:AM46)</f>
        <v>662</v>
      </c>
      <c r="AN47" s="21">
        <f>SUM(AN42:AN46)</f>
        <v>0</v>
      </c>
    </row>
    <row r="48" spans="1:40" x14ac:dyDescent="0.2">
      <c r="A48" s="9" t="s">
        <v>45</v>
      </c>
      <c r="B48" s="9" t="s">
        <v>46</v>
      </c>
      <c r="C48" s="10">
        <v>3</v>
      </c>
      <c r="D48" s="16"/>
      <c r="E48" s="16"/>
      <c r="F48" s="10">
        <v>5</v>
      </c>
      <c r="G48" s="16"/>
      <c r="H48" s="16"/>
      <c r="I48" s="10">
        <v>16</v>
      </c>
      <c r="J48" s="16"/>
      <c r="K48" s="16"/>
      <c r="L48" s="10">
        <v>18</v>
      </c>
      <c r="M48" s="16"/>
      <c r="N48" s="16"/>
      <c r="O48" s="10">
        <v>51</v>
      </c>
      <c r="P48" s="16"/>
      <c r="Q48" s="16"/>
      <c r="R48" s="10">
        <v>134</v>
      </c>
      <c r="S48" s="16"/>
      <c r="T48" s="16"/>
      <c r="U48" s="10">
        <v>110</v>
      </c>
      <c r="V48" s="16"/>
      <c r="W48" s="16"/>
      <c r="X48" s="10">
        <v>14</v>
      </c>
      <c r="Y48" s="16"/>
      <c r="Z48" s="16"/>
      <c r="AA48" s="10">
        <v>96</v>
      </c>
      <c r="AB48" s="16"/>
      <c r="AC48" s="16"/>
      <c r="AD48" s="10">
        <v>40</v>
      </c>
      <c r="AE48" s="16"/>
      <c r="AF48" s="16"/>
      <c r="AG48" s="10">
        <v>44</v>
      </c>
      <c r="AH48" s="16"/>
      <c r="AI48" s="16"/>
      <c r="AJ48" s="10">
        <v>70</v>
      </c>
      <c r="AK48" s="16"/>
      <c r="AL48" s="16"/>
      <c r="AM48" s="11">
        <f t="shared" si="1"/>
        <v>601</v>
      </c>
      <c r="AN48" s="19">
        <f t="shared" ref="AN48:AN59" si="4">(C48*D48+F48*G48+I48*J48+L48*M48+O48*P48+R48*S48+U48*V48+X48*Y48+AA48*AB48+AD48*AE48+AG48*AH48+AJ48*AK48)*0.7+(C48*E48+F48*H48+I48*K48+L48*N48+O48*Q48+R48*T48+U48*W48+X48*Z48+AA48*AC48+AD48*AF48+AG48*AI48+AJ48*AL48)*0.3</f>
        <v>0</v>
      </c>
    </row>
    <row r="49" spans="1:40" x14ac:dyDescent="0.2">
      <c r="A49" s="9" t="s">
        <v>45</v>
      </c>
      <c r="B49" s="9" t="s">
        <v>47</v>
      </c>
      <c r="C49" s="10">
        <v>3</v>
      </c>
      <c r="D49" s="16"/>
      <c r="E49" s="16"/>
      <c r="F49" s="10">
        <v>3</v>
      </c>
      <c r="G49" s="16"/>
      <c r="H49" s="16"/>
      <c r="I49" s="10">
        <v>3</v>
      </c>
      <c r="J49" s="16"/>
      <c r="K49" s="16"/>
      <c r="L49" s="10">
        <v>17</v>
      </c>
      <c r="M49" s="16"/>
      <c r="N49" s="16"/>
      <c r="O49" s="10">
        <v>29</v>
      </c>
      <c r="P49" s="16"/>
      <c r="Q49" s="16"/>
      <c r="R49" s="10">
        <v>29</v>
      </c>
      <c r="S49" s="16"/>
      <c r="T49" s="16"/>
      <c r="U49" s="10">
        <v>136</v>
      </c>
      <c r="V49" s="16"/>
      <c r="W49" s="16"/>
      <c r="X49" s="10">
        <v>9</v>
      </c>
      <c r="Y49" s="16"/>
      <c r="Z49" s="16"/>
      <c r="AA49" s="10">
        <v>29</v>
      </c>
      <c r="AB49" s="16"/>
      <c r="AC49" s="16"/>
      <c r="AD49" s="10">
        <v>35</v>
      </c>
      <c r="AE49" s="16"/>
      <c r="AF49" s="16"/>
      <c r="AG49" s="10">
        <v>13</v>
      </c>
      <c r="AH49" s="16"/>
      <c r="AI49" s="16"/>
      <c r="AJ49" s="10">
        <v>64</v>
      </c>
      <c r="AK49" s="16"/>
      <c r="AL49" s="16"/>
      <c r="AM49" s="11">
        <f t="shared" si="1"/>
        <v>370</v>
      </c>
      <c r="AN49" s="19">
        <f t="shared" si="4"/>
        <v>0</v>
      </c>
    </row>
    <row r="50" spans="1:40" x14ac:dyDescent="0.2">
      <c r="A50" s="9" t="s">
        <v>45</v>
      </c>
      <c r="B50" s="9" t="s">
        <v>48</v>
      </c>
      <c r="C50" s="10">
        <v>3</v>
      </c>
      <c r="D50" s="16"/>
      <c r="E50" s="16"/>
      <c r="F50" s="10">
        <v>3</v>
      </c>
      <c r="G50" s="16"/>
      <c r="H50" s="16"/>
      <c r="I50" s="10">
        <v>3</v>
      </c>
      <c r="J50" s="16"/>
      <c r="K50" s="16"/>
      <c r="L50" s="10">
        <v>17</v>
      </c>
      <c r="M50" s="16"/>
      <c r="N50" s="16"/>
      <c r="O50" s="10">
        <v>29</v>
      </c>
      <c r="P50" s="16"/>
      <c r="Q50" s="16"/>
      <c r="R50" s="10">
        <v>29</v>
      </c>
      <c r="S50" s="16"/>
      <c r="T50" s="16"/>
      <c r="U50" s="10">
        <v>29</v>
      </c>
      <c r="V50" s="16"/>
      <c r="W50" s="16"/>
      <c r="X50" s="10">
        <v>9</v>
      </c>
      <c r="Y50" s="16"/>
      <c r="Z50" s="16"/>
      <c r="AA50" s="10">
        <v>29</v>
      </c>
      <c r="AB50" s="16"/>
      <c r="AC50" s="16"/>
      <c r="AD50" s="10">
        <v>35</v>
      </c>
      <c r="AE50" s="16"/>
      <c r="AF50" s="16"/>
      <c r="AG50" s="10">
        <v>13</v>
      </c>
      <c r="AH50" s="16"/>
      <c r="AI50" s="16"/>
      <c r="AJ50" s="10">
        <v>64</v>
      </c>
      <c r="AK50" s="16"/>
      <c r="AL50" s="16"/>
      <c r="AM50" s="11">
        <f t="shared" si="1"/>
        <v>263</v>
      </c>
      <c r="AN50" s="19">
        <f t="shared" si="4"/>
        <v>0</v>
      </c>
    </row>
    <row r="51" spans="1:40" x14ac:dyDescent="0.2">
      <c r="A51" s="9" t="s">
        <v>45</v>
      </c>
      <c r="B51" s="9" t="s">
        <v>49</v>
      </c>
      <c r="C51" s="10">
        <v>5</v>
      </c>
      <c r="D51" s="16"/>
      <c r="E51" s="16"/>
      <c r="F51" s="10">
        <v>3</v>
      </c>
      <c r="G51" s="16"/>
      <c r="H51" s="16"/>
      <c r="I51" s="10">
        <v>4</v>
      </c>
      <c r="J51" s="16"/>
      <c r="K51" s="16"/>
      <c r="L51" s="10">
        <v>17</v>
      </c>
      <c r="M51" s="16"/>
      <c r="N51" s="16"/>
      <c r="O51" s="10">
        <v>29</v>
      </c>
      <c r="P51" s="16"/>
      <c r="Q51" s="16"/>
      <c r="R51" s="10">
        <v>29</v>
      </c>
      <c r="S51" s="16"/>
      <c r="T51" s="16"/>
      <c r="U51" s="10">
        <v>122</v>
      </c>
      <c r="V51" s="16"/>
      <c r="W51" s="16"/>
      <c r="X51" s="10">
        <v>9</v>
      </c>
      <c r="Y51" s="16"/>
      <c r="Z51" s="16"/>
      <c r="AA51" s="10">
        <v>32</v>
      </c>
      <c r="AB51" s="16"/>
      <c r="AC51" s="16"/>
      <c r="AD51" s="10">
        <v>35</v>
      </c>
      <c r="AE51" s="16"/>
      <c r="AF51" s="16"/>
      <c r="AG51" s="10">
        <v>16</v>
      </c>
      <c r="AH51" s="16"/>
      <c r="AI51" s="16"/>
      <c r="AJ51" s="10">
        <v>64</v>
      </c>
      <c r="AK51" s="16"/>
      <c r="AL51" s="16"/>
      <c r="AM51" s="11">
        <f t="shared" si="1"/>
        <v>365</v>
      </c>
      <c r="AN51" s="19">
        <f t="shared" si="4"/>
        <v>0</v>
      </c>
    </row>
    <row r="52" spans="1:40" x14ac:dyDescent="0.2">
      <c r="A52" s="9" t="s">
        <v>45</v>
      </c>
      <c r="B52" s="9" t="s">
        <v>50</v>
      </c>
      <c r="C52" s="10">
        <v>3</v>
      </c>
      <c r="D52" s="16"/>
      <c r="E52" s="16"/>
      <c r="F52" s="10">
        <v>3</v>
      </c>
      <c r="G52" s="16"/>
      <c r="H52" s="16"/>
      <c r="I52" s="10">
        <v>3</v>
      </c>
      <c r="J52" s="16"/>
      <c r="K52" s="16"/>
      <c r="L52" s="10">
        <v>17</v>
      </c>
      <c r="M52" s="16"/>
      <c r="N52" s="16"/>
      <c r="O52" s="10">
        <v>29</v>
      </c>
      <c r="P52" s="16"/>
      <c r="Q52" s="16"/>
      <c r="R52" s="10">
        <v>29</v>
      </c>
      <c r="S52" s="16"/>
      <c r="T52" s="16"/>
      <c r="U52" s="10">
        <v>23</v>
      </c>
      <c r="V52" s="16"/>
      <c r="W52" s="16"/>
      <c r="X52" s="10">
        <v>9</v>
      </c>
      <c r="Y52" s="16"/>
      <c r="Z52" s="16"/>
      <c r="AA52" s="10">
        <v>29</v>
      </c>
      <c r="AB52" s="16"/>
      <c r="AC52" s="16"/>
      <c r="AD52" s="10">
        <v>35</v>
      </c>
      <c r="AE52" s="16"/>
      <c r="AF52" s="16"/>
      <c r="AG52" s="10">
        <v>13</v>
      </c>
      <c r="AH52" s="16"/>
      <c r="AI52" s="16"/>
      <c r="AJ52" s="10">
        <v>64</v>
      </c>
      <c r="AK52" s="16"/>
      <c r="AL52" s="16"/>
      <c r="AM52" s="11">
        <f t="shared" si="1"/>
        <v>257</v>
      </c>
      <c r="AN52" s="19">
        <f t="shared" si="4"/>
        <v>0</v>
      </c>
    </row>
    <row r="53" spans="1:40" x14ac:dyDescent="0.2">
      <c r="A53" s="9" t="s">
        <v>45</v>
      </c>
      <c r="B53" s="9" t="s">
        <v>51</v>
      </c>
      <c r="C53" s="10">
        <v>4</v>
      </c>
      <c r="D53" s="16"/>
      <c r="E53" s="16"/>
      <c r="F53" s="10">
        <v>5</v>
      </c>
      <c r="G53" s="16"/>
      <c r="H53" s="16"/>
      <c r="I53" s="10">
        <v>5</v>
      </c>
      <c r="J53" s="16"/>
      <c r="K53" s="16"/>
      <c r="L53" s="10">
        <v>17</v>
      </c>
      <c r="M53" s="16"/>
      <c r="N53" s="16"/>
      <c r="O53" s="10">
        <v>29</v>
      </c>
      <c r="P53" s="16"/>
      <c r="Q53" s="16"/>
      <c r="R53" s="10">
        <v>79</v>
      </c>
      <c r="S53" s="16"/>
      <c r="T53" s="16"/>
      <c r="U53" s="10">
        <v>73</v>
      </c>
      <c r="V53" s="16"/>
      <c r="W53" s="16"/>
      <c r="X53" s="10">
        <v>9</v>
      </c>
      <c r="Y53" s="16"/>
      <c r="Z53" s="16"/>
      <c r="AA53" s="10">
        <v>39</v>
      </c>
      <c r="AB53" s="16"/>
      <c r="AC53" s="16"/>
      <c r="AD53" s="10">
        <v>35</v>
      </c>
      <c r="AE53" s="16"/>
      <c r="AF53" s="16"/>
      <c r="AG53" s="10">
        <v>13</v>
      </c>
      <c r="AH53" s="16"/>
      <c r="AI53" s="16"/>
      <c r="AJ53" s="10">
        <v>64</v>
      </c>
      <c r="AK53" s="16"/>
      <c r="AL53" s="16"/>
      <c r="AM53" s="11">
        <f t="shared" si="1"/>
        <v>372</v>
      </c>
      <c r="AN53" s="19">
        <f t="shared" si="4"/>
        <v>0</v>
      </c>
    </row>
    <row r="54" spans="1:40" x14ac:dyDescent="0.2">
      <c r="A54" s="9" t="s">
        <v>45</v>
      </c>
      <c r="B54" s="9" t="s">
        <v>52</v>
      </c>
      <c r="C54" s="10">
        <v>3</v>
      </c>
      <c r="D54" s="16"/>
      <c r="E54" s="16"/>
      <c r="F54" s="10">
        <v>3</v>
      </c>
      <c r="G54" s="16"/>
      <c r="H54" s="16"/>
      <c r="I54" s="10">
        <v>3</v>
      </c>
      <c r="J54" s="16"/>
      <c r="K54" s="16"/>
      <c r="L54" s="10">
        <v>12</v>
      </c>
      <c r="M54" s="16"/>
      <c r="N54" s="16"/>
      <c r="O54" s="10">
        <v>22</v>
      </c>
      <c r="P54" s="16"/>
      <c r="Q54" s="16"/>
      <c r="R54" s="10">
        <v>18</v>
      </c>
      <c r="S54" s="16"/>
      <c r="T54" s="16"/>
      <c r="U54" s="10">
        <v>23</v>
      </c>
      <c r="V54" s="16"/>
      <c r="W54" s="16"/>
      <c r="X54" s="10">
        <v>9</v>
      </c>
      <c r="Y54" s="16"/>
      <c r="Z54" s="16"/>
      <c r="AA54" s="10">
        <v>23</v>
      </c>
      <c r="AB54" s="16"/>
      <c r="AC54" s="16"/>
      <c r="AD54" s="10">
        <v>29</v>
      </c>
      <c r="AE54" s="16"/>
      <c r="AF54" s="16"/>
      <c r="AG54" s="10">
        <v>13</v>
      </c>
      <c r="AH54" s="16"/>
      <c r="AI54" s="16"/>
      <c r="AJ54" s="10">
        <v>58</v>
      </c>
      <c r="AK54" s="16"/>
      <c r="AL54" s="16"/>
      <c r="AM54" s="11">
        <f>AJ54+AG54+AD54+AA54+X54+U54+R54+O54+L54+I54+F54+C54</f>
        <v>216</v>
      </c>
      <c r="AN54" s="19">
        <f t="shared" si="4"/>
        <v>0</v>
      </c>
    </row>
    <row r="55" spans="1:40" x14ac:dyDescent="0.2">
      <c r="A55" s="9" t="s">
        <v>45</v>
      </c>
      <c r="B55" s="26" t="s">
        <v>53</v>
      </c>
      <c r="C55" s="10">
        <v>3</v>
      </c>
      <c r="D55" s="16"/>
      <c r="E55" s="16"/>
      <c r="F55" s="10">
        <v>3</v>
      </c>
      <c r="G55" s="16"/>
      <c r="H55" s="16"/>
      <c r="I55" s="10">
        <v>3</v>
      </c>
      <c r="J55" s="16"/>
      <c r="K55" s="16"/>
      <c r="L55" s="10">
        <v>12</v>
      </c>
      <c r="M55" s="16"/>
      <c r="N55" s="16"/>
      <c r="O55" s="10">
        <v>22</v>
      </c>
      <c r="P55" s="16"/>
      <c r="Q55" s="16"/>
      <c r="R55" s="10">
        <v>18</v>
      </c>
      <c r="S55" s="16"/>
      <c r="T55" s="16"/>
      <c r="U55" s="10">
        <v>23</v>
      </c>
      <c r="V55" s="16"/>
      <c r="W55" s="16"/>
      <c r="X55" s="10">
        <v>9</v>
      </c>
      <c r="Y55" s="16"/>
      <c r="Z55" s="16"/>
      <c r="AA55" s="10">
        <v>23</v>
      </c>
      <c r="AB55" s="16"/>
      <c r="AC55" s="16"/>
      <c r="AD55" s="10">
        <v>29</v>
      </c>
      <c r="AE55" s="16"/>
      <c r="AF55" s="16"/>
      <c r="AG55" s="10">
        <v>13</v>
      </c>
      <c r="AH55" s="16"/>
      <c r="AI55" s="16"/>
      <c r="AJ55" s="10">
        <v>58</v>
      </c>
      <c r="AK55" s="16"/>
      <c r="AL55" s="16"/>
      <c r="AM55" s="11">
        <f t="shared" si="1"/>
        <v>216</v>
      </c>
      <c r="AN55" s="19">
        <f t="shared" si="4"/>
        <v>0</v>
      </c>
    </row>
    <row r="56" spans="1:40" x14ac:dyDescent="0.2">
      <c r="A56" s="9" t="s">
        <v>45</v>
      </c>
      <c r="B56" s="9" t="s">
        <v>54</v>
      </c>
      <c r="C56" s="10">
        <v>2</v>
      </c>
      <c r="D56" s="16"/>
      <c r="E56" s="16"/>
      <c r="F56" s="10">
        <v>2</v>
      </c>
      <c r="G56" s="16"/>
      <c r="H56" s="16"/>
      <c r="I56" s="10">
        <v>2</v>
      </c>
      <c r="J56" s="16"/>
      <c r="K56" s="16"/>
      <c r="L56" s="10">
        <v>9</v>
      </c>
      <c r="M56" s="16"/>
      <c r="N56" s="16"/>
      <c r="O56" s="10">
        <v>9</v>
      </c>
      <c r="P56" s="16"/>
      <c r="Q56" s="16"/>
      <c r="R56" s="10">
        <v>13</v>
      </c>
      <c r="S56" s="16"/>
      <c r="T56" s="16"/>
      <c r="U56" s="10">
        <v>23</v>
      </c>
      <c r="V56" s="16"/>
      <c r="W56" s="16"/>
      <c r="X56" s="10">
        <v>7</v>
      </c>
      <c r="Y56" s="16"/>
      <c r="Z56" s="16"/>
      <c r="AA56" s="10">
        <v>12</v>
      </c>
      <c r="AB56" s="16"/>
      <c r="AC56" s="16"/>
      <c r="AD56" s="10">
        <v>15</v>
      </c>
      <c r="AE56" s="16"/>
      <c r="AF56" s="16"/>
      <c r="AG56" s="10">
        <v>6</v>
      </c>
      <c r="AH56" s="16"/>
      <c r="AI56" s="16"/>
      <c r="AJ56" s="10">
        <v>26</v>
      </c>
      <c r="AK56" s="16"/>
      <c r="AL56" s="16"/>
      <c r="AM56" s="11">
        <f t="shared" si="1"/>
        <v>126</v>
      </c>
      <c r="AN56" s="19">
        <f t="shared" si="4"/>
        <v>0</v>
      </c>
    </row>
    <row r="57" spans="1:40" x14ac:dyDescent="0.2">
      <c r="A57" s="9" t="s">
        <v>45</v>
      </c>
      <c r="B57" s="9" t="s">
        <v>164</v>
      </c>
      <c r="C57" s="10">
        <v>2</v>
      </c>
      <c r="D57" s="16"/>
      <c r="E57" s="16"/>
      <c r="F57" s="10">
        <v>2</v>
      </c>
      <c r="G57" s="16"/>
      <c r="H57" s="16"/>
      <c r="I57" s="10">
        <v>2</v>
      </c>
      <c r="J57" s="16"/>
      <c r="K57" s="16"/>
      <c r="L57" s="10">
        <v>9</v>
      </c>
      <c r="M57" s="16"/>
      <c r="N57" s="16"/>
      <c r="O57" s="10">
        <v>9</v>
      </c>
      <c r="P57" s="16"/>
      <c r="Q57" s="16"/>
      <c r="R57" s="10">
        <v>13</v>
      </c>
      <c r="S57" s="16"/>
      <c r="T57" s="16"/>
      <c r="U57" s="10">
        <v>23</v>
      </c>
      <c r="V57" s="16"/>
      <c r="W57" s="16"/>
      <c r="X57" s="10">
        <v>7</v>
      </c>
      <c r="Y57" s="16"/>
      <c r="Z57" s="16"/>
      <c r="AA57" s="10">
        <v>12</v>
      </c>
      <c r="AB57" s="16"/>
      <c r="AC57" s="16"/>
      <c r="AD57" s="10">
        <v>15</v>
      </c>
      <c r="AE57" s="16"/>
      <c r="AF57" s="16"/>
      <c r="AG57" s="10">
        <v>6</v>
      </c>
      <c r="AH57" s="16"/>
      <c r="AI57" s="16"/>
      <c r="AJ57" s="10">
        <v>26</v>
      </c>
      <c r="AK57" s="16"/>
      <c r="AL57" s="16"/>
      <c r="AM57" s="11">
        <f t="shared" si="1"/>
        <v>126</v>
      </c>
      <c r="AN57" s="19">
        <f t="shared" si="4"/>
        <v>0</v>
      </c>
    </row>
    <row r="58" spans="1:40" x14ac:dyDescent="0.2">
      <c r="A58" s="9" t="s">
        <v>45</v>
      </c>
      <c r="B58" s="9" t="s">
        <v>55</v>
      </c>
      <c r="C58" s="10">
        <v>2</v>
      </c>
      <c r="D58" s="16"/>
      <c r="E58" s="16"/>
      <c r="F58" s="10">
        <v>2</v>
      </c>
      <c r="G58" s="16"/>
      <c r="H58" s="16"/>
      <c r="I58" s="10">
        <v>2</v>
      </c>
      <c r="J58" s="16"/>
      <c r="K58" s="16"/>
      <c r="L58" s="10">
        <v>9</v>
      </c>
      <c r="M58" s="16"/>
      <c r="N58" s="16"/>
      <c r="O58" s="10">
        <v>9</v>
      </c>
      <c r="P58" s="16"/>
      <c r="Q58" s="16"/>
      <c r="R58" s="10">
        <v>13</v>
      </c>
      <c r="S58" s="16"/>
      <c r="T58" s="16"/>
      <c r="U58" s="10">
        <v>23</v>
      </c>
      <c r="V58" s="16"/>
      <c r="W58" s="16"/>
      <c r="X58" s="10">
        <v>7</v>
      </c>
      <c r="Y58" s="16"/>
      <c r="Z58" s="16"/>
      <c r="AA58" s="10">
        <v>12</v>
      </c>
      <c r="AB58" s="16"/>
      <c r="AC58" s="16"/>
      <c r="AD58" s="10">
        <v>15</v>
      </c>
      <c r="AE58" s="16"/>
      <c r="AF58" s="16"/>
      <c r="AG58" s="10">
        <v>6</v>
      </c>
      <c r="AH58" s="16"/>
      <c r="AI58" s="16"/>
      <c r="AJ58" s="10">
        <v>26</v>
      </c>
      <c r="AK58" s="16"/>
      <c r="AL58" s="16"/>
      <c r="AM58" s="11">
        <f t="shared" si="1"/>
        <v>126</v>
      </c>
      <c r="AN58" s="19">
        <f t="shared" si="4"/>
        <v>0</v>
      </c>
    </row>
    <row r="59" spans="1:40" x14ac:dyDescent="0.2">
      <c r="A59" s="9" t="s">
        <v>45</v>
      </c>
      <c r="B59" s="9" t="s">
        <v>66</v>
      </c>
      <c r="C59" s="10">
        <v>4</v>
      </c>
      <c r="D59" s="16"/>
      <c r="E59" s="16"/>
      <c r="F59" s="10">
        <v>2</v>
      </c>
      <c r="G59" s="16"/>
      <c r="H59" s="16"/>
      <c r="I59" s="10">
        <v>4</v>
      </c>
      <c r="J59" s="16"/>
      <c r="K59" s="16"/>
      <c r="L59" s="10">
        <v>13</v>
      </c>
      <c r="M59" s="16"/>
      <c r="N59" s="16"/>
      <c r="O59" s="10">
        <v>8</v>
      </c>
      <c r="P59" s="16"/>
      <c r="Q59" s="16"/>
      <c r="R59" s="10">
        <v>5</v>
      </c>
      <c r="S59" s="16"/>
      <c r="T59" s="16"/>
      <c r="U59" s="10">
        <v>5</v>
      </c>
      <c r="V59" s="16"/>
      <c r="W59" s="16"/>
      <c r="X59" s="10">
        <v>5</v>
      </c>
      <c r="Y59" s="16"/>
      <c r="Z59" s="16"/>
      <c r="AA59" s="10">
        <v>7</v>
      </c>
      <c r="AB59" s="16"/>
      <c r="AC59" s="16"/>
      <c r="AD59" s="10">
        <v>9</v>
      </c>
      <c r="AE59" s="16"/>
      <c r="AF59" s="16"/>
      <c r="AG59" s="10">
        <v>5</v>
      </c>
      <c r="AH59" s="16"/>
      <c r="AI59" s="16"/>
      <c r="AJ59" s="10">
        <v>20</v>
      </c>
      <c r="AK59" s="16"/>
      <c r="AL59" s="16"/>
      <c r="AM59" s="11">
        <f>AJ59+AG59+AD59+AA59+X59+U59+R59+O59+L59+I59+F59+C59</f>
        <v>87</v>
      </c>
      <c r="AN59" s="19">
        <f t="shared" si="4"/>
        <v>0</v>
      </c>
    </row>
    <row r="60" spans="1:40" x14ac:dyDescent="0.2">
      <c r="A60" s="9" t="s">
        <v>45</v>
      </c>
      <c r="B60" s="9" t="s">
        <v>36</v>
      </c>
      <c r="C60" s="10">
        <v>4</v>
      </c>
      <c r="D60" s="16"/>
      <c r="E60" s="16"/>
      <c r="F60" s="10">
        <v>4</v>
      </c>
      <c r="G60" s="16"/>
      <c r="H60" s="16"/>
      <c r="I60" s="10">
        <v>4</v>
      </c>
      <c r="J60" s="16"/>
      <c r="K60" s="16"/>
      <c r="L60" s="10">
        <v>21</v>
      </c>
      <c r="M60" s="16"/>
      <c r="N60" s="16"/>
      <c r="O60" s="10">
        <v>20</v>
      </c>
      <c r="P60" s="16"/>
      <c r="Q60" s="16"/>
      <c r="R60" s="10">
        <v>59</v>
      </c>
      <c r="S60" s="16"/>
      <c r="T60" s="16"/>
      <c r="U60" s="10">
        <v>12</v>
      </c>
      <c r="V60" s="16"/>
      <c r="W60" s="16"/>
      <c r="X60" s="10">
        <v>8</v>
      </c>
      <c r="Y60" s="16"/>
      <c r="Z60" s="16"/>
      <c r="AA60" s="10">
        <v>83</v>
      </c>
      <c r="AB60" s="16"/>
      <c r="AC60" s="16"/>
      <c r="AD60" s="10">
        <v>30</v>
      </c>
      <c r="AE60" s="16"/>
      <c r="AF60" s="16"/>
      <c r="AG60" s="10">
        <v>12</v>
      </c>
      <c r="AH60" s="16"/>
      <c r="AI60" s="16"/>
      <c r="AJ60" s="10">
        <v>25</v>
      </c>
      <c r="AK60" s="16"/>
      <c r="AL60" s="16"/>
      <c r="AM60" s="11">
        <f>AJ60+AG60+AD60+AA60+X60+U60+R60+O60+L60+I60+F60+C60</f>
        <v>282</v>
      </c>
      <c r="AN60" s="19">
        <f>(C60*D60+F60*G60+I60*J60+L60*M60+O60*P60+R60*S60+U60*V60+X60*Y60+AA60*AB60+AD60*AE60+AG60*AH60+AJ60*AK60)*0.7+(C60*E60+F60*H60+I60*K60+L60*N60+O60*Q60+R60*T60+U60*W60+X60*Z60+AA60*AC60+AD60*AF60+AG60*AI60+AJ60*AL60)*0.3</f>
        <v>0</v>
      </c>
    </row>
    <row r="61" spans="1:40" x14ac:dyDescent="0.2">
      <c r="A61" s="55" t="s">
        <v>143</v>
      </c>
      <c r="B61" s="56"/>
      <c r="C61" s="49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1"/>
      <c r="AM61" s="15">
        <f>SUM(AM48:AM60)</f>
        <v>3407</v>
      </c>
      <c r="AN61" s="22">
        <f>SUM(AN48:AN59)</f>
        <v>0</v>
      </c>
    </row>
    <row r="62" spans="1:40" x14ac:dyDescent="0.2">
      <c r="A62" s="9" t="s">
        <v>56</v>
      </c>
      <c r="B62" s="26" t="s">
        <v>57</v>
      </c>
      <c r="C62" s="10">
        <v>2</v>
      </c>
      <c r="D62" s="16"/>
      <c r="E62" s="16"/>
      <c r="F62" s="10">
        <v>2</v>
      </c>
      <c r="G62" s="16"/>
      <c r="H62" s="16"/>
      <c r="I62" s="10">
        <v>2</v>
      </c>
      <c r="J62" s="16"/>
      <c r="K62" s="16"/>
      <c r="L62" s="10">
        <v>5</v>
      </c>
      <c r="M62" s="16"/>
      <c r="N62" s="16"/>
      <c r="O62" s="10">
        <v>5</v>
      </c>
      <c r="P62" s="16"/>
      <c r="Q62" s="16"/>
      <c r="R62" s="10">
        <v>5</v>
      </c>
      <c r="S62" s="16"/>
      <c r="T62" s="16"/>
      <c r="U62" s="10">
        <v>5</v>
      </c>
      <c r="V62" s="16"/>
      <c r="W62" s="16"/>
      <c r="X62" s="10">
        <v>5</v>
      </c>
      <c r="Y62" s="16"/>
      <c r="Z62" s="16"/>
      <c r="AA62" s="10">
        <v>5</v>
      </c>
      <c r="AB62" s="16"/>
      <c r="AC62" s="16"/>
      <c r="AD62" s="10">
        <v>5</v>
      </c>
      <c r="AE62" s="16"/>
      <c r="AF62" s="16"/>
      <c r="AG62" s="10">
        <v>4</v>
      </c>
      <c r="AH62" s="16"/>
      <c r="AI62" s="16"/>
      <c r="AJ62" s="10">
        <v>5</v>
      </c>
      <c r="AK62" s="16"/>
      <c r="AL62" s="16"/>
      <c r="AM62" s="11">
        <f t="shared" si="1"/>
        <v>50</v>
      </c>
      <c r="AN62" s="19">
        <f t="shared" ref="AN62:AN91" si="5">(C62*D62+F62*G62+I62*J62+L62*M62+O62*P62+R62*S62+U62*V62+X62*Y62+AA62*AB62+AD62*AE62+AG62*AH62+AJ62*AK62)*0.7+(C62*E62+F62*H62+I62*K62+L62*N62+O62*Q62+R62*T62+U62*W62+X62*Z62+AA62*AC62+AD62*AF62+AG62*AI62+AJ62*AL62)*0.3</f>
        <v>0</v>
      </c>
    </row>
    <row r="63" spans="1:40" x14ac:dyDescent="0.2">
      <c r="A63" s="9" t="s">
        <v>56</v>
      </c>
      <c r="B63" s="9" t="s">
        <v>63</v>
      </c>
      <c r="C63" s="10">
        <v>4</v>
      </c>
      <c r="D63" s="16"/>
      <c r="E63" s="16"/>
      <c r="F63" s="10">
        <v>2</v>
      </c>
      <c r="G63" s="16"/>
      <c r="H63" s="16"/>
      <c r="I63" s="10">
        <v>4</v>
      </c>
      <c r="J63" s="16"/>
      <c r="K63" s="16"/>
      <c r="L63" s="10">
        <v>13</v>
      </c>
      <c r="M63" s="16"/>
      <c r="N63" s="16"/>
      <c r="O63" s="10">
        <v>8</v>
      </c>
      <c r="P63" s="16"/>
      <c r="Q63" s="16"/>
      <c r="R63" s="10">
        <v>5</v>
      </c>
      <c r="S63" s="16"/>
      <c r="T63" s="16"/>
      <c r="U63" s="10">
        <v>5</v>
      </c>
      <c r="V63" s="16"/>
      <c r="W63" s="16"/>
      <c r="X63" s="10">
        <v>5</v>
      </c>
      <c r="Y63" s="16"/>
      <c r="Z63" s="16"/>
      <c r="AA63" s="10">
        <v>7</v>
      </c>
      <c r="AB63" s="16"/>
      <c r="AC63" s="16"/>
      <c r="AD63" s="10">
        <v>9</v>
      </c>
      <c r="AE63" s="16"/>
      <c r="AF63" s="16"/>
      <c r="AG63" s="10">
        <v>5</v>
      </c>
      <c r="AH63" s="16"/>
      <c r="AI63" s="16"/>
      <c r="AJ63" s="10">
        <v>20</v>
      </c>
      <c r="AK63" s="16"/>
      <c r="AL63" s="16"/>
      <c r="AM63" s="11">
        <f t="shared" ref="AM63:AM91" si="6">AJ63+AG63+AD63+AA63+X63+U63+R63+O63+L63+I63+F63+C63</f>
        <v>87</v>
      </c>
      <c r="AN63" s="19">
        <f t="shared" si="5"/>
        <v>0</v>
      </c>
    </row>
    <row r="64" spans="1:40" x14ac:dyDescent="0.2">
      <c r="A64" s="9" t="s">
        <v>56</v>
      </c>
      <c r="B64" s="9" t="s">
        <v>64</v>
      </c>
      <c r="C64" s="10">
        <v>4</v>
      </c>
      <c r="D64" s="16"/>
      <c r="E64" s="16"/>
      <c r="F64" s="10">
        <v>2</v>
      </c>
      <c r="G64" s="16"/>
      <c r="H64" s="16"/>
      <c r="I64" s="10">
        <v>6</v>
      </c>
      <c r="J64" s="16"/>
      <c r="K64" s="16"/>
      <c r="L64" s="10">
        <v>13</v>
      </c>
      <c r="M64" s="16"/>
      <c r="N64" s="16"/>
      <c r="O64" s="10">
        <v>8</v>
      </c>
      <c r="P64" s="16"/>
      <c r="Q64" s="16"/>
      <c r="R64" s="10">
        <v>6</v>
      </c>
      <c r="S64" s="16"/>
      <c r="T64" s="16"/>
      <c r="U64" s="10">
        <v>6</v>
      </c>
      <c r="V64" s="16"/>
      <c r="W64" s="16"/>
      <c r="X64" s="10">
        <v>5</v>
      </c>
      <c r="Y64" s="16"/>
      <c r="Z64" s="16"/>
      <c r="AA64" s="10">
        <v>7</v>
      </c>
      <c r="AB64" s="16"/>
      <c r="AC64" s="16"/>
      <c r="AD64" s="10">
        <v>9</v>
      </c>
      <c r="AE64" s="16"/>
      <c r="AF64" s="16"/>
      <c r="AG64" s="10">
        <v>5</v>
      </c>
      <c r="AH64" s="16"/>
      <c r="AI64" s="16"/>
      <c r="AJ64" s="10">
        <v>20</v>
      </c>
      <c r="AK64" s="16"/>
      <c r="AL64" s="16"/>
      <c r="AM64" s="11">
        <f t="shared" si="6"/>
        <v>91</v>
      </c>
      <c r="AN64" s="19">
        <f t="shared" si="5"/>
        <v>0</v>
      </c>
    </row>
    <row r="65" spans="1:40" x14ac:dyDescent="0.2">
      <c r="A65" s="9" t="s">
        <v>56</v>
      </c>
      <c r="B65" s="9" t="s">
        <v>65</v>
      </c>
      <c r="C65" s="10">
        <v>4</v>
      </c>
      <c r="D65" s="16"/>
      <c r="E65" s="16"/>
      <c r="F65" s="10">
        <v>2</v>
      </c>
      <c r="G65" s="16"/>
      <c r="H65" s="16"/>
      <c r="I65" s="10">
        <v>4</v>
      </c>
      <c r="J65" s="16"/>
      <c r="K65" s="16"/>
      <c r="L65" s="10">
        <v>13</v>
      </c>
      <c r="M65" s="16"/>
      <c r="N65" s="16"/>
      <c r="O65" s="10">
        <v>8</v>
      </c>
      <c r="P65" s="16"/>
      <c r="Q65" s="16"/>
      <c r="R65" s="10">
        <v>5</v>
      </c>
      <c r="S65" s="16"/>
      <c r="T65" s="16"/>
      <c r="U65" s="10">
        <v>5</v>
      </c>
      <c r="V65" s="16"/>
      <c r="W65" s="16"/>
      <c r="X65" s="10">
        <v>5</v>
      </c>
      <c r="Y65" s="16"/>
      <c r="Z65" s="16"/>
      <c r="AA65" s="10">
        <v>7</v>
      </c>
      <c r="AB65" s="16"/>
      <c r="AC65" s="16"/>
      <c r="AD65" s="10">
        <v>9</v>
      </c>
      <c r="AE65" s="16"/>
      <c r="AF65" s="16"/>
      <c r="AG65" s="10">
        <v>5</v>
      </c>
      <c r="AH65" s="16"/>
      <c r="AI65" s="16"/>
      <c r="AJ65" s="10">
        <v>20</v>
      </c>
      <c r="AK65" s="16"/>
      <c r="AL65" s="16"/>
      <c r="AM65" s="11">
        <f t="shared" si="6"/>
        <v>87</v>
      </c>
      <c r="AN65" s="19">
        <f t="shared" si="5"/>
        <v>0</v>
      </c>
    </row>
    <row r="66" spans="1:40" x14ac:dyDescent="0.2">
      <c r="A66" s="9" t="s">
        <v>56</v>
      </c>
      <c r="B66" s="9" t="s">
        <v>70</v>
      </c>
      <c r="C66" s="10">
        <v>4</v>
      </c>
      <c r="D66" s="16"/>
      <c r="E66" s="16"/>
      <c r="F66" s="10">
        <v>4</v>
      </c>
      <c r="G66" s="16"/>
      <c r="H66" s="16"/>
      <c r="I66" s="10">
        <v>4</v>
      </c>
      <c r="J66" s="16"/>
      <c r="K66" s="16"/>
      <c r="L66" s="10">
        <v>13</v>
      </c>
      <c r="M66" s="16"/>
      <c r="N66" s="16"/>
      <c r="O66" s="10">
        <v>8</v>
      </c>
      <c r="P66" s="16"/>
      <c r="Q66" s="16"/>
      <c r="R66" s="10">
        <v>5</v>
      </c>
      <c r="S66" s="16"/>
      <c r="T66" s="16"/>
      <c r="U66" s="10">
        <v>5</v>
      </c>
      <c r="V66" s="16"/>
      <c r="W66" s="16"/>
      <c r="X66" s="10">
        <v>5</v>
      </c>
      <c r="Y66" s="16"/>
      <c r="Z66" s="16"/>
      <c r="AA66" s="10">
        <v>7</v>
      </c>
      <c r="AB66" s="16"/>
      <c r="AC66" s="16"/>
      <c r="AD66" s="10">
        <v>9</v>
      </c>
      <c r="AE66" s="16"/>
      <c r="AF66" s="16"/>
      <c r="AG66" s="10">
        <v>5</v>
      </c>
      <c r="AH66" s="16"/>
      <c r="AI66" s="16"/>
      <c r="AJ66" s="10">
        <v>20</v>
      </c>
      <c r="AK66" s="16"/>
      <c r="AL66" s="16"/>
      <c r="AM66" s="11">
        <f t="shared" si="6"/>
        <v>89</v>
      </c>
      <c r="AN66" s="19">
        <f t="shared" si="5"/>
        <v>0</v>
      </c>
    </row>
    <row r="67" spans="1:40" x14ac:dyDescent="0.2">
      <c r="A67" s="9" t="s">
        <v>56</v>
      </c>
      <c r="B67" s="9" t="s">
        <v>71</v>
      </c>
      <c r="C67" s="10">
        <v>3</v>
      </c>
      <c r="D67" s="16"/>
      <c r="E67" s="16"/>
      <c r="F67" s="10">
        <v>3</v>
      </c>
      <c r="G67" s="16"/>
      <c r="H67" s="16"/>
      <c r="I67" s="10">
        <v>3</v>
      </c>
      <c r="J67" s="16"/>
      <c r="K67" s="16"/>
      <c r="L67" s="10">
        <v>19.25</v>
      </c>
      <c r="M67" s="16"/>
      <c r="N67" s="16"/>
      <c r="O67" s="10">
        <v>23</v>
      </c>
      <c r="P67" s="16"/>
      <c r="Q67" s="16"/>
      <c r="R67" s="10">
        <v>18.666666666666668</v>
      </c>
      <c r="S67" s="16"/>
      <c r="T67" s="16"/>
      <c r="U67" s="10">
        <v>23</v>
      </c>
      <c r="V67" s="16"/>
      <c r="W67" s="16"/>
      <c r="X67" s="10">
        <v>12</v>
      </c>
      <c r="Y67" s="16"/>
      <c r="Z67" s="16"/>
      <c r="AA67" s="10">
        <v>23</v>
      </c>
      <c r="AB67" s="16"/>
      <c r="AC67" s="16"/>
      <c r="AD67" s="10">
        <v>33</v>
      </c>
      <c r="AE67" s="16"/>
      <c r="AF67" s="16"/>
      <c r="AG67" s="10">
        <v>5</v>
      </c>
      <c r="AH67" s="16"/>
      <c r="AI67" s="16"/>
      <c r="AJ67" s="10">
        <v>41</v>
      </c>
      <c r="AK67" s="16"/>
      <c r="AL67" s="16"/>
      <c r="AM67" s="11">
        <f t="shared" si="6"/>
        <v>206.91666666666666</v>
      </c>
      <c r="AN67" s="19">
        <f t="shared" si="5"/>
        <v>0</v>
      </c>
    </row>
    <row r="68" spans="1:40" x14ac:dyDescent="0.2">
      <c r="A68" s="9" t="s">
        <v>56</v>
      </c>
      <c r="B68" s="9" t="s">
        <v>162</v>
      </c>
      <c r="C68" s="10">
        <v>3</v>
      </c>
      <c r="D68" s="16"/>
      <c r="E68" s="16"/>
      <c r="F68" s="10">
        <v>3</v>
      </c>
      <c r="G68" s="16"/>
      <c r="H68" s="16"/>
      <c r="I68" s="10">
        <v>3</v>
      </c>
      <c r="J68" s="16"/>
      <c r="K68" s="16"/>
      <c r="L68" s="10">
        <v>19.25</v>
      </c>
      <c r="M68" s="16"/>
      <c r="N68" s="16"/>
      <c r="O68" s="10">
        <v>23</v>
      </c>
      <c r="P68" s="16"/>
      <c r="Q68" s="16"/>
      <c r="R68" s="10">
        <v>18.666666666666668</v>
      </c>
      <c r="S68" s="16"/>
      <c r="T68" s="16"/>
      <c r="U68" s="10">
        <v>23</v>
      </c>
      <c r="V68" s="16"/>
      <c r="W68" s="16"/>
      <c r="X68" s="10">
        <v>12</v>
      </c>
      <c r="Y68" s="16"/>
      <c r="Z68" s="16"/>
      <c r="AA68" s="10">
        <v>23</v>
      </c>
      <c r="AB68" s="16"/>
      <c r="AC68" s="16"/>
      <c r="AD68" s="10">
        <v>33</v>
      </c>
      <c r="AE68" s="16"/>
      <c r="AF68" s="16"/>
      <c r="AG68" s="10">
        <v>5</v>
      </c>
      <c r="AH68" s="16"/>
      <c r="AI68" s="16"/>
      <c r="AJ68" s="10">
        <v>41</v>
      </c>
      <c r="AK68" s="16"/>
      <c r="AL68" s="16"/>
      <c r="AM68" s="11">
        <f t="shared" ref="AM68" si="7">AJ68+AG68+AD68+AA68+X68+U68+R68+O68+L68+I68+F68+C68</f>
        <v>206.91666666666666</v>
      </c>
      <c r="AN68" s="19">
        <f t="shared" si="5"/>
        <v>0</v>
      </c>
    </row>
    <row r="69" spans="1:40" x14ac:dyDescent="0.2">
      <c r="A69" s="9" t="s">
        <v>56</v>
      </c>
      <c r="B69" s="9" t="s">
        <v>72</v>
      </c>
      <c r="C69" s="10">
        <v>3</v>
      </c>
      <c r="D69" s="16"/>
      <c r="E69" s="16"/>
      <c r="F69" s="10">
        <v>3</v>
      </c>
      <c r="G69" s="16"/>
      <c r="H69" s="16"/>
      <c r="I69" s="10">
        <v>3</v>
      </c>
      <c r="J69" s="16"/>
      <c r="K69" s="16"/>
      <c r="L69" s="10">
        <v>19.25</v>
      </c>
      <c r="M69" s="16"/>
      <c r="N69" s="16"/>
      <c r="O69" s="10">
        <v>23</v>
      </c>
      <c r="P69" s="16"/>
      <c r="Q69" s="16"/>
      <c r="R69" s="10">
        <v>18.666666666666668</v>
      </c>
      <c r="S69" s="16"/>
      <c r="T69" s="16"/>
      <c r="U69" s="10">
        <v>23</v>
      </c>
      <c r="V69" s="16"/>
      <c r="W69" s="16"/>
      <c r="X69" s="10">
        <v>12</v>
      </c>
      <c r="Y69" s="16"/>
      <c r="Z69" s="16"/>
      <c r="AA69" s="10">
        <v>23</v>
      </c>
      <c r="AB69" s="16"/>
      <c r="AC69" s="16"/>
      <c r="AD69" s="10">
        <v>33</v>
      </c>
      <c r="AE69" s="16"/>
      <c r="AF69" s="16"/>
      <c r="AG69" s="10">
        <v>5</v>
      </c>
      <c r="AH69" s="16"/>
      <c r="AI69" s="16"/>
      <c r="AJ69" s="10">
        <v>41</v>
      </c>
      <c r="AK69" s="16"/>
      <c r="AL69" s="16"/>
      <c r="AM69" s="11">
        <f t="shared" si="6"/>
        <v>206.91666666666666</v>
      </c>
      <c r="AN69" s="19">
        <f t="shared" si="5"/>
        <v>0</v>
      </c>
    </row>
    <row r="70" spans="1:40" x14ac:dyDescent="0.2">
      <c r="A70" s="9" t="s">
        <v>56</v>
      </c>
      <c r="B70" s="9" t="s">
        <v>73</v>
      </c>
      <c r="C70" s="10">
        <v>5</v>
      </c>
      <c r="D70" s="16"/>
      <c r="E70" s="16"/>
      <c r="F70" s="10">
        <v>5</v>
      </c>
      <c r="G70" s="16"/>
      <c r="H70" s="16"/>
      <c r="I70" s="10">
        <v>11</v>
      </c>
      <c r="J70" s="16"/>
      <c r="K70" s="16"/>
      <c r="L70" s="10">
        <v>31</v>
      </c>
      <c r="M70" s="16"/>
      <c r="N70" s="16"/>
      <c r="O70" s="10">
        <v>38</v>
      </c>
      <c r="P70" s="16"/>
      <c r="Q70" s="16"/>
      <c r="R70" s="10">
        <v>65</v>
      </c>
      <c r="S70" s="16"/>
      <c r="T70" s="16"/>
      <c r="U70" s="10">
        <v>78</v>
      </c>
      <c r="V70" s="16"/>
      <c r="W70" s="16"/>
      <c r="X70" s="10">
        <v>20</v>
      </c>
      <c r="Y70" s="16"/>
      <c r="Z70" s="16"/>
      <c r="AA70" s="10">
        <v>47</v>
      </c>
      <c r="AB70" s="16"/>
      <c r="AC70" s="16"/>
      <c r="AD70" s="10">
        <v>54</v>
      </c>
      <c r="AE70" s="16"/>
      <c r="AF70" s="16"/>
      <c r="AG70" s="10">
        <v>20</v>
      </c>
      <c r="AH70" s="16"/>
      <c r="AI70" s="16"/>
      <c r="AJ70" s="10">
        <v>67</v>
      </c>
      <c r="AK70" s="16"/>
      <c r="AL70" s="16"/>
      <c r="AM70" s="46">
        <f t="shared" si="6"/>
        <v>441</v>
      </c>
      <c r="AN70" s="19">
        <f t="shared" si="5"/>
        <v>0</v>
      </c>
    </row>
    <row r="71" spans="1:40" x14ac:dyDescent="0.2">
      <c r="A71" s="9" t="s">
        <v>56</v>
      </c>
      <c r="B71" s="9" t="s">
        <v>74</v>
      </c>
      <c r="C71" s="10">
        <v>3</v>
      </c>
      <c r="D71" s="16"/>
      <c r="E71" s="16"/>
      <c r="F71" s="10">
        <v>3</v>
      </c>
      <c r="G71" s="16"/>
      <c r="H71" s="16"/>
      <c r="I71" s="10">
        <v>3</v>
      </c>
      <c r="J71" s="16"/>
      <c r="K71" s="16"/>
      <c r="L71" s="10">
        <v>19.25</v>
      </c>
      <c r="M71" s="16"/>
      <c r="N71" s="16"/>
      <c r="O71" s="10">
        <v>23</v>
      </c>
      <c r="P71" s="16"/>
      <c r="Q71" s="16"/>
      <c r="R71" s="10">
        <v>18.666666666666668</v>
      </c>
      <c r="S71" s="16"/>
      <c r="T71" s="16"/>
      <c r="U71" s="10">
        <v>23</v>
      </c>
      <c r="V71" s="16"/>
      <c r="W71" s="16"/>
      <c r="X71" s="10">
        <v>12</v>
      </c>
      <c r="Y71" s="16"/>
      <c r="Z71" s="16"/>
      <c r="AA71" s="10">
        <v>23</v>
      </c>
      <c r="AB71" s="16"/>
      <c r="AC71" s="16"/>
      <c r="AD71" s="10">
        <v>33</v>
      </c>
      <c r="AE71" s="16"/>
      <c r="AF71" s="16"/>
      <c r="AG71" s="10">
        <v>5</v>
      </c>
      <c r="AH71" s="16"/>
      <c r="AI71" s="16"/>
      <c r="AJ71" s="10">
        <v>41</v>
      </c>
      <c r="AK71" s="16"/>
      <c r="AL71" s="16"/>
      <c r="AM71" s="11">
        <f t="shared" si="6"/>
        <v>206.91666666666666</v>
      </c>
      <c r="AN71" s="19">
        <f t="shared" si="5"/>
        <v>0</v>
      </c>
    </row>
    <row r="72" spans="1:40" x14ac:dyDescent="0.2">
      <c r="A72" s="9" t="s">
        <v>56</v>
      </c>
      <c r="B72" s="9" t="s">
        <v>75</v>
      </c>
      <c r="C72" s="10">
        <v>3</v>
      </c>
      <c r="D72" s="16"/>
      <c r="E72" s="16"/>
      <c r="F72" s="10">
        <v>3</v>
      </c>
      <c r="G72" s="16"/>
      <c r="H72" s="16"/>
      <c r="I72" s="10">
        <v>3</v>
      </c>
      <c r="J72" s="16"/>
      <c r="K72" s="16"/>
      <c r="L72" s="10">
        <v>13</v>
      </c>
      <c r="M72" s="16"/>
      <c r="N72" s="16"/>
      <c r="O72" s="10">
        <v>12</v>
      </c>
      <c r="P72" s="16"/>
      <c r="Q72" s="16"/>
      <c r="R72" s="10">
        <v>7</v>
      </c>
      <c r="S72" s="16"/>
      <c r="T72" s="16"/>
      <c r="U72" s="10">
        <v>12</v>
      </c>
      <c r="V72" s="16"/>
      <c r="W72" s="16"/>
      <c r="X72" s="10">
        <v>8</v>
      </c>
      <c r="Y72" s="16"/>
      <c r="Z72" s="16"/>
      <c r="AA72" s="10">
        <v>11</v>
      </c>
      <c r="AB72" s="16"/>
      <c r="AC72" s="16"/>
      <c r="AD72" s="10">
        <v>15</v>
      </c>
      <c r="AE72" s="16"/>
      <c r="AF72" s="16"/>
      <c r="AG72" s="10">
        <v>5</v>
      </c>
      <c r="AH72" s="16"/>
      <c r="AI72" s="16"/>
      <c r="AJ72" s="10">
        <v>23</v>
      </c>
      <c r="AK72" s="16"/>
      <c r="AL72" s="16"/>
      <c r="AM72" s="11">
        <f t="shared" si="6"/>
        <v>115</v>
      </c>
      <c r="AN72" s="19">
        <f t="shared" si="5"/>
        <v>0</v>
      </c>
    </row>
    <row r="73" spans="1:40" x14ac:dyDescent="0.2">
      <c r="A73" s="9" t="s">
        <v>56</v>
      </c>
      <c r="B73" s="9" t="s">
        <v>76</v>
      </c>
      <c r="C73" s="10">
        <v>3</v>
      </c>
      <c r="D73" s="16"/>
      <c r="E73" s="16"/>
      <c r="F73" s="10">
        <v>3</v>
      </c>
      <c r="G73" s="16"/>
      <c r="H73" s="16"/>
      <c r="I73" s="10">
        <v>3</v>
      </c>
      <c r="J73" s="16"/>
      <c r="K73" s="16"/>
      <c r="L73" s="10">
        <v>13</v>
      </c>
      <c r="M73" s="16"/>
      <c r="N73" s="16"/>
      <c r="O73" s="10">
        <v>12</v>
      </c>
      <c r="P73" s="16"/>
      <c r="Q73" s="16"/>
      <c r="R73" s="10">
        <v>10</v>
      </c>
      <c r="S73" s="16"/>
      <c r="T73" s="16"/>
      <c r="U73" s="10">
        <v>14</v>
      </c>
      <c r="V73" s="16"/>
      <c r="W73" s="16"/>
      <c r="X73" s="10">
        <v>8</v>
      </c>
      <c r="Y73" s="16"/>
      <c r="Z73" s="16"/>
      <c r="AA73" s="10">
        <v>11</v>
      </c>
      <c r="AB73" s="16"/>
      <c r="AC73" s="16"/>
      <c r="AD73" s="10">
        <v>15</v>
      </c>
      <c r="AE73" s="16"/>
      <c r="AF73" s="16"/>
      <c r="AG73" s="10">
        <v>5</v>
      </c>
      <c r="AH73" s="16"/>
      <c r="AI73" s="16"/>
      <c r="AJ73" s="10">
        <v>23</v>
      </c>
      <c r="AK73" s="16"/>
      <c r="AL73" s="16"/>
      <c r="AM73" s="11">
        <f t="shared" si="6"/>
        <v>120</v>
      </c>
      <c r="AN73" s="19">
        <f t="shared" si="5"/>
        <v>0</v>
      </c>
    </row>
    <row r="74" spans="1:40" x14ac:dyDescent="0.2">
      <c r="A74" s="9" t="s">
        <v>56</v>
      </c>
      <c r="B74" s="9" t="s">
        <v>77</v>
      </c>
      <c r="C74" s="10">
        <v>3</v>
      </c>
      <c r="D74" s="16"/>
      <c r="E74" s="16"/>
      <c r="F74" s="10">
        <v>3</v>
      </c>
      <c r="G74" s="16"/>
      <c r="H74" s="16"/>
      <c r="I74" s="10">
        <v>3</v>
      </c>
      <c r="J74" s="16"/>
      <c r="K74" s="16"/>
      <c r="L74" s="10">
        <v>13</v>
      </c>
      <c r="M74" s="16"/>
      <c r="N74" s="16"/>
      <c r="O74" s="10">
        <v>12</v>
      </c>
      <c r="P74" s="16"/>
      <c r="Q74" s="16"/>
      <c r="R74" s="10">
        <v>7</v>
      </c>
      <c r="S74" s="16"/>
      <c r="T74" s="16"/>
      <c r="U74" s="10">
        <v>12</v>
      </c>
      <c r="V74" s="16"/>
      <c r="W74" s="16"/>
      <c r="X74" s="10">
        <v>8</v>
      </c>
      <c r="Y74" s="16"/>
      <c r="Z74" s="16"/>
      <c r="AA74" s="10">
        <v>11</v>
      </c>
      <c r="AB74" s="16"/>
      <c r="AC74" s="16"/>
      <c r="AD74" s="10">
        <v>15</v>
      </c>
      <c r="AE74" s="16"/>
      <c r="AF74" s="16"/>
      <c r="AG74" s="10">
        <v>5</v>
      </c>
      <c r="AH74" s="16"/>
      <c r="AI74" s="16"/>
      <c r="AJ74" s="10">
        <v>23</v>
      </c>
      <c r="AK74" s="16"/>
      <c r="AL74" s="16"/>
      <c r="AM74" s="11">
        <f t="shared" si="6"/>
        <v>115</v>
      </c>
      <c r="AN74" s="19">
        <f t="shared" si="5"/>
        <v>0</v>
      </c>
    </row>
    <row r="75" spans="1:40" x14ac:dyDescent="0.2">
      <c r="A75" s="9" t="s">
        <v>56</v>
      </c>
      <c r="B75" s="9" t="s">
        <v>78</v>
      </c>
      <c r="C75" s="10">
        <v>3</v>
      </c>
      <c r="D75" s="16"/>
      <c r="E75" s="16"/>
      <c r="F75" s="10">
        <v>3</v>
      </c>
      <c r="G75" s="16"/>
      <c r="H75" s="16"/>
      <c r="I75" s="10">
        <v>3</v>
      </c>
      <c r="J75" s="16"/>
      <c r="K75" s="16"/>
      <c r="L75" s="10">
        <v>13</v>
      </c>
      <c r="M75" s="16"/>
      <c r="N75" s="16"/>
      <c r="O75" s="10">
        <v>12</v>
      </c>
      <c r="P75" s="16"/>
      <c r="Q75" s="16"/>
      <c r="R75" s="10">
        <v>7</v>
      </c>
      <c r="S75" s="16"/>
      <c r="T75" s="16"/>
      <c r="U75" s="10">
        <v>12</v>
      </c>
      <c r="V75" s="16"/>
      <c r="W75" s="16"/>
      <c r="X75" s="10">
        <v>8</v>
      </c>
      <c r="Y75" s="16"/>
      <c r="Z75" s="16"/>
      <c r="AA75" s="10">
        <v>11</v>
      </c>
      <c r="AB75" s="16"/>
      <c r="AC75" s="16"/>
      <c r="AD75" s="10">
        <v>15</v>
      </c>
      <c r="AE75" s="16"/>
      <c r="AF75" s="16"/>
      <c r="AG75" s="10">
        <v>5</v>
      </c>
      <c r="AH75" s="16"/>
      <c r="AI75" s="16"/>
      <c r="AJ75" s="10">
        <v>23</v>
      </c>
      <c r="AK75" s="16"/>
      <c r="AL75" s="16"/>
      <c r="AM75" s="11">
        <f t="shared" si="6"/>
        <v>115</v>
      </c>
      <c r="AN75" s="19">
        <f t="shared" si="5"/>
        <v>0</v>
      </c>
    </row>
    <row r="76" spans="1:40" x14ac:dyDescent="0.2">
      <c r="A76" s="9" t="s">
        <v>56</v>
      </c>
      <c r="B76" s="9" t="s">
        <v>79</v>
      </c>
      <c r="C76" s="10">
        <v>3</v>
      </c>
      <c r="D76" s="16"/>
      <c r="E76" s="16"/>
      <c r="F76" s="10">
        <v>3</v>
      </c>
      <c r="G76" s="16"/>
      <c r="H76" s="16"/>
      <c r="I76" s="10">
        <v>3</v>
      </c>
      <c r="J76" s="16"/>
      <c r="K76" s="16"/>
      <c r="L76" s="10">
        <v>11</v>
      </c>
      <c r="M76" s="16"/>
      <c r="N76" s="16"/>
      <c r="O76" s="10">
        <v>7</v>
      </c>
      <c r="P76" s="16"/>
      <c r="Q76" s="16"/>
      <c r="R76" s="10">
        <v>4</v>
      </c>
      <c r="S76" s="16"/>
      <c r="T76" s="16"/>
      <c r="U76" s="10">
        <v>4</v>
      </c>
      <c r="V76" s="16"/>
      <c r="W76" s="16"/>
      <c r="X76" s="10">
        <v>5</v>
      </c>
      <c r="Y76" s="16"/>
      <c r="Z76" s="16"/>
      <c r="AA76" s="10">
        <v>6</v>
      </c>
      <c r="AB76" s="16"/>
      <c r="AC76" s="16"/>
      <c r="AD76" s="10">
        <v>9</v>
      </c>
      <c r="AE76" s="16"/>
      <c r="AF76" s="16"/>
      <c r="AG76" s="10">
        <v>4</v>
      </c>
      <c r="AH76" s="16"/>
      <c r="AI76" s="16"/>
      <c r="AJ76" s="10">
        <v>13</v>
      </c>
      <c r="AK76" s="16"/>
      <c r="AL76" s="16"/>
      <c r="AM76" s="11">
        <f t="shared" si="6"/>
        <v>72</v>
      </c>
      <c r="AN76" s="19">
        <f t="shared" si="5"/>
        <v>0</v>
      </c>
    </row>
    <row r="77" spans="1:40" x14ac:dyDescent="0.2">
      <c r="A77" s="9" t="s">
        <v>56</v>
      </c>
      <c r="B77" s="9" t="s">
        <v>80</v>
      </c>
      <c r="C77" s="10">
        <v>3</v>
      </c>
      <c r="D77" s="16"/>
      <c r="E77" s="16"/>
      <c r="F77" s="10">
        <v>3</v>
      </c>
      <c r="G77" s="16"/>
      <c r="H77" s="16"/>
      <c r="I77" s="10">
        <v>5</v>
      </c>
      <c r="J77" s="16"/>
      <c r="K77" s="16"/>
      <c r="L77" s="10">
        <v>11</v>
      </c>
      <c r="M77" s="16"/>
      <c r="N77" s="16"/>
      <c r="O77" s="10">
        <v>7</v>
      </c>
      <c r="P77" s="16"/>
      <c r="Q77" s="16"/>
      <c r="R77" s="10">
        <v>4</v>
      </c>
      <c r="S77" s="16"/>
      <c r="T77" s="16"/>
      <c r="U77" s="10">
        <v>5</v>
      </c>
      <c r="V77" s="16"/>
      <c r="W77" s="16"/>
      <c r="X77" s="10">
        <v>5</v>
      </c>
      <c r="Y77" s="16"/>
      <c r="Z77" s="16"/>
      <c r="AA77" s="10">
        <v>6</v>
      </c>
      <c r="AB77" s="16"/>
      <c r="AC77" s="16"/>
      <c r="AD77" s="10">
        <v>9</v>
      </c>
      <c r="AE77" s="16"/>
      <c r="AF77" s="16"/>
      <c r="AG77" s="10">
        <v>4</v>
      </c>
      <c r="AH77" s="16"/>
      <c r="AI77" s="16"/>
      <c r="AJ77" s="10">
        <v>13</v>
      </c>
      <c r="AK77" s="16"/>
      <c r="AL77" s="16"/>
      <c r="AM77" s="11">
        <f t="shared" si="6"/>
        <v>75</v>
      </c>
      <c r="AN77" s="19">
        <f t="shared" si="5"/>
        <v>0</v>
      </c>
    </row>
    <row r="78" spans="1:40" x14ac:dyDescent="0.2">
      <c r="A78" s="9" t="s">
        <v>56</v>
      </c>
      <c r="B78" s="9" t="s">
        <v>81</v>
      </c>
      <c r="C78" s="10">
        <v>3</v>
      </c>
      <c r="D78" s="16"/>
      <c r="E78" s="16"/>
      <c r="F78" s="10">
        <v>3</v>
      </c>
      <c r="G78" s="16"/>
      <c r="H78" s="16"/>
      <c r="I78" s="10">
        <v>3</v>
      </c>
      <c r="J78" s="16"/>
      <c r="K78" s="16"/>
      <c r="L78" s="10">
        <v>16</v>
      </c>
      <c r="M78" s="16"/>
      <c r="N78" s="16"/>
      <c r="O78" s="10">
        <v>12</v>
      </c>
      <c r="P78" s="16"/>
      <c r="Q78" s="16"/>
      <c r="R78" s="10">
        <v>7</v>
      </c>
      <c r="S78" s="16"/>
      <c r="T78" s="16"/>
      <c r="U78" s="10">
        <v>9</v>
      </c>
      <c r="V78" s="16"/>
      <c r="W78" s="16"/>
      <c r="X78" s="10">
        <v>8</v>
      </c>
      <c r="Y78" s="16"/>
      <c r="Z78" s="16"/>
      <c r="AA78" s="10">
        <v>11</v>
      </c>
      <c r="AB78" s="16"/>
      <c r="AC78" s="16"/>
      <c r="AD78" s="10">
        <v>15</v>
      </c>
      <c r="AE78" s="16"/>
      <c r="AF78" s="16"/>
      <c r="AG78" s="10">
        <v>5</v>
      </c>
      <c r="AH78" s="16"/>
      <c r="AI78" s="16"/>
      <c r="AJ78" s="10">
        <v>23</v>
      </c>
      <c r="AK78" s="16"/>
      <c r="AL78" s="16"/>
      <c r="AM78" s="11">
        <f t="shared" si="6"/>
        <v>115</v>
      </c>
      <c r="AN78" s="19">
        <f t="shared" si="5"/>
        <v>0</v>
      </c>
    </row>
    <row r="79" spans="1:40" x14ac:dyDescent="0.2">
      <c r="A79" s="9" t="s">
        <v>56</v>
      </c>
      <c r="B79" s="9" t="s">
        <v>82</v>
      </c>
      <c r="C79" s="10">
        <v>3</v>
      </c>
      <c r="D79" s="16"/>
      <c r="E79" s="16"/>
      <c r="F79" s="10">
        <v>3</v>
      </c>
      <c r="G79" s="16"/>
      <c r="H79" s="16"/>
      <c r="I79" s="10">
        <v>3</v>
      </c>
      <c r="J79" s="16"/>
      <c r="K79" s="16"/>
      <c r="L79" s="10">
        <v>19.25</v>
      </c>
      <c r="M79" s="16"/>
      <c r="N79" s="16"/>
      <c r="O79" s="10">
        <v>23</v>
      </c>
      <c r="P79" s="16"/>
      <c r="Q79" s="16"/>
      <c r="R79" s="10">
        <v>18.666666666666668</v>
      </c>
      <c r="S79" s="16"/>
      <c r="T79" s="16"/>
      <c r="U79" s="10">
        <v>23</v>
      </c>
      <c r="V79" s="16"/>
      <c r="W79" s="16"/>
      <c r="X79" s="10">
        <v>12</v>
      </c>
      <c r="Y79" s="16"/>
      <c r="Z79" s="16"/>
      <c r="AA79" s="10">
        <v>23</v>
      </c>
      <c r="AB79" s="16"/>
      <c r="AC79" s="16"/>
      <c r="AD79" s="10">
        <v>33</v>
      </c>
      <c r="AE79" s="16"/>
      <c r="AF79" s="16"/>
      <c r="AG79" s="10">
        <v>5</v>
      </c>
      <c r="AH79" s="16"/>
      <c r="AI79" s="16"/>
      <c r="AJ79" s="10">
        <v>35</v>
      </c>
      <c r="AK79" s="16"/>
      <c r="AL79" s="16"/>
      <c r="AM79" s="11">
        <f t="shared" si="6"/>
        <v>200.91666666666666</v>
      </c>
      <c r="AN79" s="19">
        <f t="shared" si="5"/>
        <v>0</v>
      </c>
    </row>
    <row r="80" spans="1:40" x14ac:dyDescent="0.2">
      <c r="A80" s="9" t="s">
        <v>56</v>
      </c>
      <c r="B80" s="9" t="s">
        <v>83</v>
      </c>
      <c r="C80" s="10">
        <v>3</v>
      </c>
      <c r="D80" s="16"/>
      <c r="E80" s="16"/>
      <c r="F80" s="10">
        <v>3</v>
      </c>
      <c r="G80" s="16"/>
      <c r="H80" s="16"/>
      <c r="I80" s="10">
        <v>3</v>
      </c>
      <c r="J80" s="16"/>
      <c r="K80" s="16"/>
      <c r="L80" s="10">
        <v>19.25</v>
      </c>
      <c r="M80" s="16"/>
      <c r="N80" s="16"/>
      <c r="O80" s="10">
        <v>23</v>
      </c>
      <c r="P80" s="16"/>
      <c r="Q80" s="16"/>
      <c r="R80" s="10">
        <v>18.666666666666668</v>
      </c>
      <c r="S80" s="16"/>
      <c r="T80" s="16"/>
      <c r="U80" s="10">
        <v>23</v>
      </c>
      <c r="V80" s="16"/>
      <c r="W80" s="16"/>
      <c r="X80" s="10">
        <v>12</v>
      </c>
      <c r="Y80" s="16"/>
      <c r="Z80" s="16"/>
      <c r="AA80" s="10">
        <v>23</v>
      </c>
      <c r="AB80" s="16"/>
      <c r="AC80" s="16"/>
      <c r="AD80" s="10">
        <v>33</v>
      </c>
      <c r="AE80" s="16"/>
      <c r="AF80" s="16"/>
      <c r="AG80" s="10">
        <v>5</v>
      </c>
      <c r="AH80" s="16"/>
      <c r="AI80" s="16"/>
      <c r="AJ80" s="10">
        <v>35</v>
      </c>
      <c r="AK80" s="16"/>
      <c r="AL80" s="16"/>
      <c r="AM80" s="11">
        <f t="shared" si="6"/>
        <v>200.91666666666666</v>
      </c>
      <c r="AN80" s="19">
        <f t="shared" si="5"/>
        <v>0</v>
      </c>
    </row>
    <row r="81" spans="1:40" x14ac:dyDescent="0.2">
      <c r="A81" s="9" t="s">
        <v>56</v>
      </c>
      <c r="B81" s="9" t="s">
        <v>84</v>
      </c>
      <c r="C81" s="10">
        <v>3</v>
      </c>
      <c r="D81" s="16"/>
      <c r="E81" s="16"/>
      <c r="F81" s="10">
        <v>6</v>
      </c>
      <c r="G81" s="16"/>
      <c r="H81" s="16"/>
      <c r="I81" s="10">
        <v>3</v>
      </c>
      <c r="J81" s="16"/>
      <c r="K81" s="16"/>
      <c r="L81" s="10">
        <v>19.25</v>
      </c>
      <c r="M81" s="16"/>
      <c r="N81" s="16"/>
      <c r="O81" s="10">
        <v>23</v>
      </c>
      <c r="P81" s="16"/>
      <c r="Q81" s="16"/>
      <c r="R81" s="10">
        <v>18.666666666666668</v>
      </c>
      <c r="S81" s="16"/>
      <c r="T81" s="16"/>
      <c r="U81" s="10">
        <v>23</v>
      </c>
      <c r="V81" s="16"/>
      <c r="W81" s="16"/>
      <c r="X81" s="10">
        <v>12</v>
      </c>
      <c r="Y81" s="16"/>
      <c r="Z81" s="16"/>
      <c r="AA81" s="10">
        <v>23</v>
      </c>
      <c r="AB81" s="16"/>
      <c r="AC81" s="16"/>
      <c r="AD81" s="10">
        <v>33</v>
      </c>
      <c r="AE81" s="16"/>
      <c r="AF81" s="16"/>
      <c r="AG81" s="10">
        <v>5</v>
      </c>
      <c r="AH81" s="16"/>
      <c r="AI81" s="16"/>
      <c r="AJ81" s="10">
        <v>35</v>
      </c>
      <c r="AK81" s="16"/>
      <c r="AL81" s="16"/>
      <c r="AM81" s="11">
        <f t="shared" si="6"/>
        <v>203.91666666666666</v>
      </c>
      <c r="AN81" s="19">
        <f t="shared" si="5"/>
        <v>0</v>
      </c>
    </row>
    <row r="82" spans="1:40" x14ac:dyDescent="0.2">
      <c r="A82" s="9" t="s">
        <v>56</v>
      </c>
      <c r="B82" s="9" t="s">
        <v>85</v>
      </c>
      <c r="C82" s="10">
        <v>4</v>
      </c>
      <c r="D82" s="16"/>
      <c r="E82" s="16"/>
      <c r="F82" s="10">
        <v>3</v>
      </c>
      <c r="G82" s="16"/>
      <c r="H82" s="16"/>
      <c r="I82" s="10">
        <v>3</v>
      </c>
      <c r="J82" s="16"/>
      <c r="K82" s="16"/>
      <c r="L82" s="10">
        <v>19.25</v>
      </c>
      <c r="M82" s="16"/>
      <c r="N82" s="16"/>
      <c r="O82" s="10">
        <v>23</v>
      </c>
      <c r="P82" s="16"/>
      <c r="Q82" s="16"/>
      <c r="R82" s="10">
        <v>18.666666666666668</v>
      </c>
      <c r="S82" s="16"/>
      <c r="T82" s="16"/>
      <c r="U82" s="10">
        <v>23</v>
      </c>
      <c r="V82" s="16"/>
      <c r="W82" s="16"/>
      <c r="X82" s="10">
        <v>12</v>
      </c>
      <c r="Y82" s="16"/>
      <c r="Z82" s="16"/>
      <c r="AA82" s="10">
        <v>23</v>
      </c>
      <c r="AB82" s="16"/>
      <c r="AC82" s="16"/>
      <c r="AD82" s="10">
        <v>33</v>
      </c>
      <c r="AE82" s="16"/>
      <c r="AF82" s="16"/>
      <c r="AG82" s="10">
        <v>6</v>
      </c>
      <c r="AH82" s="16"/>
      <c r="AI82" s="16"/>
      <c r="AJ82" s="10">
        <v>35</v>
      </c>
      <c r="AK82" s="16"/>
      <c r="AL82" s="16"/>
      <c r="AM82" s="11">
        <f t="shared" si="6"/>
        <v>202.91666666666666</v>
      </c>
      <c r="AN82" s="19">
        <f t="shared" si="5"/>
        <v>0</v>
      </c>
    </row>
    <row r="83" spans="1:40" x14ac:dyDescent="0.2">
      <c r="A83" s="9" t="s">
        <v>56</v>
      </c>
      <c r="B83" s="9" t="s">
        <v>86</v>
      </c>
      <c r="C83" s="10">
        <v>3</v>
      </c>
      <c r="D83" s="16"/>
      <c r="E83" s="16"/>
      <c r="F83" s="10">
        <v>3</v>
      </c>
      <c r="G83" s="16"/>
      <c r="H83" s="16"/>
      <c r="I83" s="10">
        <v>3</v>
      </c>
      <c r="J83" s="16"/>
      <c r="K83" s="16"/>
      <c r="L83" s="10">
        <v>19.25</v>
      </c>
      <c r="M83" s="16"/>
      <c r="N83" s="16"/>
      <c r="O83" s="10">
        <v>23</v>
      </c>
      <c r="P83" s="16"/>
      <c r="Q83" s="16"/>
      <c r="R83" s="10">
        <v>18.666666666666668</v>
      </c>
      <c r="S83" s="16"/>
      <c r="T83" s="16"/>
      <c r="U83" s="10">
        <v>23</v>
      </c>
      <c r="V83" s="16"/>
      <c r="W83" s="16"/>
      <c r="X83" s="10">
        <v>12</v>
      </c>
      <c r="Y83" s="16"/>
      <c r="Z83" s="16"/>
      <c r="AA83" s="10">
        <v>23</v>
      </c>
      <c r="AB83" s="16"/>
      <c r="AC83" s="16"/>
      <c r="AD83" s="10">
        <v>33</v>
      </c>
      <c r="AE83" s="16"/>
      <c r="AF83" s="16"/>
      <c r="AG83" s="10">
        <v>5</v>
      </c>
      <c r="AH83" s="16"/>
      <c r="AI83" s="16"/>
      <c r="AJ83" s="10">
        <v>35</v>
      </c>
      <c r="AK83" s="16"/>
      <c r="AL83" s="16"/>
      <c r="AM83" s="11">
        <f t="shared" si="6"/>
        <v>200.91666666666666</v>
      </c>
      <c r="AN83" s="19">
        <f t="shared" si="5"/>
        <v>0</v>
      </c>
    </row>
    <row r="84" spans="1:40" x14ac:dyDescent="0.2">
      <c r="A84" s="9" t="s">
        <v>56</v>
      </c>
      <c r="B84" s="9" t="s">
        <v>87</v>
      </c>
      <c r="C84" s="10">
        <v>3</v>
      </c>
      <c r="D84" s="16"/>
      <c r="E84" s="16"/>
      <c r="F84" s="10">
        <v>3</v>
      </c>
      <c r="G84" s="16"/>
      <c r="H84" s="16"/>
      <c r="I84" s="10">
        <v>3</v>
      </c>
      <c r="J84" s="16"/>
      <c r="K84" s="16"/>
      <c r="L84" s="10">
        <v>19.25</v>
      </c>
      <c r="M84" s="16"/>
      <c r="N84" s="16"/>
      <c r="O84" s="10">
        <v>23</v>
      </c>
      <c r="P84" s="16"/>
      <c r="Q84" s="16"/>
      <c r="R84" s="10">
        <v>18.666666666666668</v>
      </c>
      <c r="S84" s="16"/>
      <c r="T84" s="16"/>
      <c r="U84" s="10">
        <v>25</v>
      </c>
      <c r="V84" s="16"/>
      <c r="W84" s="16"/>
      <c r="X84" s="10">
        <v>12</v>
      </c>
      <c r="Y84" s="16"/>
      <c r="Z84" s="16"/>
      <c r="AA84" s="10">
        <v>23</v>
      </c>
      <c r="AB84" s="16"/>
      <c r="AC84" s="16"/>
      <c r="AD84" s="10">
        <v>33</v>
      </c>
      <c r="AE84" s="16"/>
      <c r="AF84" s="16"/>
      <c r="AG84" s="10">
        <v>5</v>
      </c>
      <c r="AH84" s="16"/>
      <c r="AI84" s="16"/>
      <c r="AJ84" s="10">
        <v>35</v>
      </c>
      <c r="AK84" s="16"/>
      <c r="AL84" s="16"/>
      <c r="AM84" s="11">
        <f t="shared" si="6"/>
        <v>202.91666666666666</v>
      </c>
      <c r="AN84" s="19">
        <f t="shared" si="5"/>
        <v>0</v>
      </c>
    </row>
    <row r="85" spans="1:40" x14ac:dyDescent="0.2">
      <c r="A85" s="9" t="s">
        <v>56</v>
      </c>
      <c r="B85" s="9" t="s">
        <v>88</v>
      </c>
      <c r="C85" s="10">
        <v>3</v>
      </c>
      <c r="D85" s="16"/>
      <c r="E85" s="16"/>
      <c r="F85" s="10">
        <v>3</v>
      </c>
      <c r="G85" s="16"/>
      <c r="H85" s="16"/>
      <c r="I85" s="10">
        <v>4</v>
      </c>
      <c r="J85" s="16"/>
      <c r="K85" s="16"/>
      <c r="L85" s="10">
        <v>19.25</v>
      </c>
      <c r="M85" s="16"/>
      <c r="N85" s="16"/>
      <c r="O85" s="10">
        <v>23</v>
      </c>
      <c r="P85" s="16"/>
      <c r="Q85" s="16"/>
      <c r="R85" s="10">
        <v>18.666666666666668</v>
      </c>
      <c r="S85" s="16"/>
      <c r="T85" s="16"/>
      <c r="U85" s="10">
        <v>23</v>
      </c>
      <c r="V85" s="16"/>
      <c r="W85" s="16"/>
      <c r="X85" s="10">
        <v>12</v>
      </c>
      <c r="Y85" s="16"/>
      <c r="Z85" s="16"/>
      <c r="AA85" s="10">
        <v>23</v>
      </c>
      <c r="AB85" s="16"/>
      <c r="AC85" s="16"/>
      <c r="AD85" s="10">
        <v>33</v>
      </c>
      <c r="AE85" s="16"/>
      <c r="AF85" s="16"/>
      <c r="AG85" s="10">
        <v>5</v>
      </c>
      <c r="AH85" s="16"/>
      <c r="AI85" s="16"/>
      <c r="AJ85" s="10">
        <v>35</v>
      </c>
      <c r="AK85" s="16"/>
      <c r="AL85" s="16"/>
      <c r="AM85" s="11">
        <f t="shared" si="6"/>
        <v>201.91666666666666</v>
      </c>
      <c r="AN85" s="19">
        <f t="shared" si="5"/>
        <v>0</v>
      </c>
    </row>
    <row r="86" spans="1:40" x14ac:dyDescent="0.2">
      <c r="A86" s="9" t="s">
        <v>56</v>
      </c>
      <c r="B86" s="9" t="s">
        <v>89</v>
      </c>
      <c r="C86" s="10">
        <v>3</v>
      </c>
      <c r="D86" s="16"/>
      <c r="E86" s="16"/>
      <c r="F86" s="10">
        <v>3</v>
      </c>
      <c r="G86" s="16"/>
      <c r="H86" s="16"/>
      <c r="I86" s="10">
        <v>3</v>
      </c>
      <c r="J86" s="16"/>
      <c r="K86" s="16"/>
      <c r="L86" s="10">
        <v>19.25</v>
      </c>
      <c r="M86" s="16"/>
      <c r="N86" s="16"/>
      <c r="O86" s="10">
        <v>23</v>
      </c>
      <c r="P86" s="16"/>
      <c r="Q86" s="16"/>
      <c r="R86" s="10">
        <v>18.666666666666668</v>
      </c>
      <c r="S86" s="16"/>
      <c r="T86" s="16"/>
      <c r="U86" s="10">
        <v>23</v>
      </c>
      <c r="V86" s="16"/>
      <c r="W86" s="16"/>
      <c r="X86" s="10">
        <v>12</v>
      </c>
      <c r="Y86" s="16"/>
      <c r="Z86" s="16"/>
      <c r="AA86" s="10">
        <v>23</v>
      </c>
      <c r="AB86" s="16"/>
      <c r="AC86" s="16"/>
      <c r="AD86" s="10">
        <v>33</v>
      </c>
      <c r="AE86" s="16"/>
      <c r="AF86" s="16"/>
      <c r="AG86" s="10">
        <v>5</v>
      </c>
      <c r="AH86" s="16"/>
      <c r="AI86" s="16"/>
      <c r="AJ86" s="10">
        <v>35</v>
      </c>
      <c r="AK86" s="16"/>
      <c r="AL86" s="16"/>
      <c r="AM86" s="11">
        <f t="shared" si="6"/>
        <v>200.91666666666666</v>
      </c>
      <c r="AN86" s="19">
        <f t="shared" si="5"/>
        <v>0</v>
      </c>
    </row>
    <row r="87" spans="1:40" x14ac:dyDescent="0.2">
      <c r="A87" s="9" t="s">
        <v>56</v>
      </c>
      <c r="B87" s="9" t="s">
        <v>90</v>
      </c>
      <c r="C87" s="10">
        <v>3</v>
      </c>
      <c r="D87" s="16"/>
      <c r="E87" s="16"/>
      <c r="F87" s="10">
        <v>3</v>
      </c>
      <c r="G87" s="16"/>
      <c r="H87" s="16"/>
      <c r="I87" s="10">
        <v>4</v>
      </c>
      <c r="J87" s="16"/>
      <c r="K87" s="16"/>
      <c r="L87" s="10">
        <v>17.5</v>
      </c>
      <c r="M87" s="16"/>
      <c r="N87" s="16"/>
      <c r="O87" s="10">
        <v>23</v>
      </c>
      <c r="P87" s="16"/>
      <c r="Q87" s="16"/>
      <c r="R87" s="10">
        <v>18.666666666666668</v>
      </c>
      <c r="S87" s="16"/>
      <c r="T87" s="16"/>
      <c r="U87" s="10">
        <v>23</v>
      </c>
      <c r="V87" s="16"/>
      <c r="W87" s="16"/>
      <c r="X87" s="10">
        <v>12</v>
      </c>
      <c r="Y87" s="16"/>
      <c r="Z87" s="16"/>
      <c r="AA87" s="10">
        <v>23</v>
      </c>
      <c r="AB87" s="16"/>
      <c r="AC87" s="16"/>
      <c r="AD87" s="10">
        <v>33</v>
      </c>
      <c r="AE87" s="16"/>
      <c r="AF87" s="16"/>
      <c r="AG87" s="10">
        <v>5</v>
      </c>
      <c r="AH87" s="16"/>
      <c r="AI87" s="16"/>
      <c r="AJ87" s="10">
        <v>35</v>
      </c>
      <c r="AK87" s="16"/>
      <c r="AL87" s="16"/>
      <c r="AM87" s="11">
        <f t="shared" si="6"/>
        <v>200.16666666666666</v>
      </c>
      <c r="AN87" s="19">
        <f t="shared" si="5"/>
        <v>0</v>
      </c>
    </row>
    <row r="88" spans="1:40" x14ac:dyDescent="0.2">
      <c r="A88" s="9" t="s">
        <v>56</v>
      </c>
      <c r="B88" s="9" t="s">
        <v>91</v>
      </c>
      <c r="C88" s="10">
        <v>3</v>
      </c>
      <c r="D88" s="16"/>
      <c r="E88" s="16"/>
      <c r="F88" s="10">
        <v>3</v>
      </c>
      <c r="G88" s="16"/>
      <c r="H88" s="16"/>
      <c r="I88" s="10">
        <v>3</v>
      </c>
      <c r="J88" s="16"/>
      <c r="K88" s="16"/>
      <c r="L88" s="10">
        <v>17.5</v>
      </c>
      <c r="M88" s="16"/>
      <c r="N88" s="16"/>
      <c r="O88" s="10">
        <v>23</v>
      </c>
      <c r="P88" s="16"/>
      <c r="Q88" s="16"/>
      <c r="R88" s="10">
        <v>18.666666666666668</v>
      </c>
      <c r="S88" s="16"/>
      <c r="T88" s="16"/>
      <c r="U88" s="10">
        <v>23</v>
      </c>
      <c r="V88" s="16"/>
      <c r="W88" s="16"/>
      <c r="X88" s="10">
        <v>12</v>
      </c>
      <c r="Y88" s="16"/>
      <c r="Z88" s="16"/>
      <c r="AA88" s="10">
        <v>23</v>
      </c>
      <c r="AB88" s="16"/>
      <c r="AC88" s="16"/>
      <c r="AD88" s="10">
        <v>33</v>
      </c>
      <c r="AE88" s="16"/>
      <c r="AF88" s="16"/>
      <c r="AG88" s="10">
        <v>5</v>
      </c>
      <c r="AH88" s="16"/>
      <c r="AI88" s="16"/>
      <c r="AJ88" s="10">
        <v>35</v>
      </c>
      <c r="AK88" s="16"/>
      <c r="AL88" s="16"/>
      <c r="AM88" s="11">
        <f t="shared" si="6"/>
        <v>199.16666666666666</v>
      </c>
      <c r="AN88" s="19">
        <f t="shared" si="5"/>
        <v>0</v>
      </c>
    </row>
    <row r="89" spans="1:40" x14ac:dyDescent="0.2">
      <c r="A89" s="9" t="s">
        <v>56</v>
      </c>
      <c r="B89" s="9" t="s">
        <v>92</v>
      </c>
      <c r="C89" s="10">
        <v>3</v>
      </c>
      <c r="D89" s="16"/>
      <c r="E89" s="16"/>
      <c r="F89" s="10">
        <v>3</v>
      </c>
      <c r="G89" s="16"/>
      <c r="H89" s="16"/>
      <c r="I89" s="10">
        <v>3</v>
      </c>
      <c r="J89" s="16"/>
      <c r="K89" s="16"/>
      <c r="L89" s="10">
        <v>17.5</v>
      </c>
      <c r="M89" s="16"/>
      <c r="N89" s="16"/>
      <c r="O89" s="10">
        <v>23</v>
      </c>
      <c r="P89" s="16"/>
      <c r="Q89" s="16"/>
      <c r="R89" s="10">
        <v>18.666666666666668</v>
      </c>
      <c r="S89" s="16"/>
      <c r="T89" s="16"/>
      <c r="U89" s="10">
        <v>23</v>
      </c>
      <c r="V89" s="16"/>
      <c r="W89" s="16"/>
      <c r="X89" s="10">
        <v>12</v>
      </c>
      <c r="Y89" s="16"/>
      <c r="Z89" s="16"/>
      <c r="AA89" s="10">
        <v>23</v>
      </c>
      <c r="AB89" s="16"/>
      <c r="AC89" s="16"/>
      <c r="AD89" s="10">
        <v>33</v>
      </c>
      <c r="AE89" s="16"/>
      <c r="AF89" s="16"/>
      <c r="AG89" s="10">
        <v>5</v>
      </c>
      <c r="AH89" s="16"/>
      <c r="AI89" s="16"/>
      <c r="AJ89" s="10">
        <v>35</v>
      </c>
      <c r="AK89" s="16"/>
      <c r="AL89" s="16"/>
      <c r="AM89" s="11">
        <f t="shared" si="6"/>
        <v>199.16666666666666</v>
      </c>
      <c r="AN89" s="19">
        <f t="shared" si="5"/>
        <v>0</v>
      </c>
    </row>
    <row r="90" spans="1:40" x14ac:dyDescent="0.2">
      <c r="A90" s="9" t="s">
        <v>56</v>
      </c>
      <c r="B90" s="9" t="s">
        <v>93</v>
      </c>
      <c r="C90" s="10">
        <v>3</v>
      </c>
      <c r="D90" s="16"/>
      <c r="E90" s="16"/>
      <c r="F90" s="10">
        <v>5</v>
      </c>
      <c r="G90" s="16"/>
      <c r="H90" s="16"/>
      <c r="I90" s="10">
        <v>3</v>
      </c>
      <c r="J90" s="16"/>
      <c r="K90" s="16"/>
      <c r="L90" s="10">
        <v>21</v>
      </c>
      <c r="M90" s="16"/>
      <c r="N90" s="16"/>
      <c r="O90" s="10">
        <v>87</v>
      </c>
      <c r="P90" s="16"/>
      <c r="Q90" s="16"/>
      <c r="R90" s="10">
        <v>100</v>
      </c>
      <c r="S90" s="16"/>
      <c r="T90" s="16"/>
      <c r="U90" s="10">
        <v>147</v>
      </c>
      <c r="V90" s="16"/>
      <c r="W90" s="16"/>
      <c r="X90" s="10">
        <v>82</v>
      </c>
      <c r="Y90" s="16"/>
      <c r="Z90" s="16"/>
      <c r="AA90" s="10">
        <v>213</v>
      </c>
      <c r="AB90" s="16"/>
      <c r="AC90" s="16"/>
      <c r="AD90" s="10">
        <v>33</v>
      </c>
      <c r="AE90" s="16"/>
      <c r="AF90" s="16"/>
      <c r="AG90" s="10">
        <v>9</v>
      </c>
      <c r="AH90" s="16"/>
      <c r="AI90" s="16"/>
      <c r="AJ90" s="10">
        <v>48</v>
      </c>
      <c r="AK90" s="16"/>
      <c r="AL90" s="16"/>
      <c r="AM90" s="11">
        <f t="shared" si="6"/>
        <v>751</v>
      </c>
      <c r="AN90" s="19">
        <f t="shared" si="5"/>
        <v>0</v>
      </c>
    </row>
    <row r="91" spans="1:40" x14ac:dyDescent="0.2">
      <c r="A91" s="9" t="s">
        <v>56</v>
      </c>
      <c r="B91" s="9" t="s">
        <v>94</v>
      </c>
      <c r="C91" s="10">
        <v>3</v>
      </c>
      <c r="D91" s="16"/>
      <c r="E91" s="16"/>
      <c r="F91" s="10">
        <v>3</v>
      </c>
      <c r="G91" s="16"/>
      <c r="H91" s="16"/>
      <c r="I91" s="10">
        <v>3</v>
      </c>
      <c r="J91" s="16"/>
      <c r="K91" s="16"/>
      <c r="L91" s="10">
        <v>17.5</v>
      </c>
      <c r="M91" s="16"/>
      <c r="N91" s="16"/>
      <c r="O91" s="10">
        <v>23</v>
      </c>
      <c r="P91" s="16"/>
      <c r="Q91" s="16"/>
      <c r="R91" s="10">
        <v>18.666666666666668</v>
      </c>
      <c r="S91" s="16"/>
      <c r="T91" s="16"/>
      <c r="U91" s="10">
        <v>23</v>
      </c>
      <c r="V91" s="16"/>
      <c r="W91" s="16"/>
      <c r="X91" s="10">
        <v>4</v>
      </c>
      <c r="Y91" s="16"/>
      <c r="Z91" s="16"/>
      <c r="AA91" s="10">
        <v>23</v>
      </c>
      <c r="AB91" s="16"/>
      <c r="AC91" s="16"/>
      <c r="AD91" s="10">
        <v>33</v>
      </c>
      <c r="AE91" s="16"/>
      <c r="AF91" s="16"/>
      <c r="AG91" s="10">
        <v>5</v>
      </c>
      <c r="AH91" s="16"/>
      <c r="AI91" s="16"/>
      <c r="AJ91" s="10">
        <v>35</v>
      </c>
      <c r="AK91" s="16"/>
      <c r="AL91" s="16"/>
      <c r="AM91" s="11">
        <f t="shared" si="6"/>
        <v>191.16666666666666</v>
      </c>
      <c r="AN91" s="19">
        <f t="shared" si="5"/>
        <v>0</v>
      </c>
    </row>
    <row r="92" spans="1:40" x14ac:dyDescent="0.2">
      <c r="A92" s="55" t="s">
        <v>144</v>
      </c>
      <c r="B92" s="56"/>
      <c r="C92" s="49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0"/>
      <c r="AK92" s="50"/>
      <c r="AL92" s="51"/>
      <c r="AM92" s="15">
        <f>SUM(AM62:AM91)</f>
        <v>5555.666666666667</v>
      </c>
      <c r="AN92" s="21">
        <f>SUM(AN62:AN91)</f>
        <v>0</v>
      </c>
    </row>
    <row r="93" spans="1:40" x14ac:dyDescent="0.2">
      <c r="A93" s="9" t="s">
        <v>67</v>
      </c>
      <c r="B93" s="9" t="s">
        <v>68</v>
      </c>
      <c r="C93" s="10">
        <v>5</v>
      </c>
      <c r="D93" s="16"/>
      <c r="E93" s="16"/>
      <c r="F93" s="10">
        <v>5</v>
      </c>
      <c r="G93" s="16"/>
      <c r="H93" s="16"/>
      <c r="I93" s="10">
        <v>4.666666666666667</v>
      </c>
      <c r="J93" s="16"/>
      <c r="K93" s="16"/>
      <c r="L93" s="10">
        <v>6</v>
      </c>
      <c r="M93" s="16"/>
      <c r="N93" s="16"/>
      <c r="O93" s="10">
        <v>5</v>
      </c>
      <c r="P93" s="16"/>
      <c r="Q93" s="16"/>
      <c r="R93" s="10">
        <v>5</v>
      </c>
      <c r="S93" s="16"/>
      <c r="T93" s="16"/>
      <c r="U93" s="10">
        <v>5</v>
      </c>
      <c r="V93" s="16"/>
      <c r="W93" s="16"/>
      <c r="X93" s="10">
        <v>5</v>
      </c>
      <c r="Y93" s="16"/>
      <c r="Z93" s="16"/>
      <c r="AA93" s="10">
        <v>11</v>
      </c>
      <c r="AB93" s="16"/>
      <c r="AC93" s="16"/>
      <c r="AD93" s="10">
        <v>5</v>
      </c>
      <c r="AE93" s="16"/>
      <c r="AF93" s="16"/>
      <c r="AG93" s="10">
        <v>5</v>
      </c>
      <c r="AH93" s="16"/>
      <c r="AI93" s="16"/>
      <c r="AJ93" s="10">
        <v>11</v>
      </c>
      <c r="AK93" s="16"/>
      <c r="AL93" s="16"/>
      <c r="AM93" s="11">
        <f>AJ93+AG93+AD93+AA93+X93+U93+R93+O93+L93+I93+F93+C93</f>
        <v>72.666666666666657</v>
      </c>
      <c r="AN93" s="19">
        <f t="shared" ref="AN93:AN115" si="8">(C93*D93+F93*G93+I93*J93+L93*M93+O93*P93+R93*S93+U93*V93+X93*Y93+AA93*AB93+AD93*AE93+AG93*AH93+AJ93*AK93)*0.7+(C93*E93+F93*H93+I93*K93+L93*N93+O93*Q93+R93*T93+U93*W93+X93*Z93+AA93*AC93+AD93*AF93+AG93*AI93+AJ93*AL93)*0.3</f>
        <v>0</v>
      </c>
    </row>
    <row r="94" spans="1:40" x14ac:dyDescent="0.2">
      <c r="A94" s="9" t="s">
        <v>67</v>
      </c>
      <c r="B94" s="9" t="s">
        <v>95</v>
      </c>
      <c r="C94" s="10">
        <v>7</v>
      </c>
      <c r="D94" s="16"/>
      <c r="E94" s="16"/>
      <c r="F94" s="10">
        <v>9</v>
      </c>
      <c r="G94" s="16"/>
      <c r="H94" s="16"/>
      <c r="I94" s="10">
        <v>3.5</v>
      </c>
      <c r="J94" s="16"/>
      <c r="K94" s="16"/>
      <c r="L94" s="10">
        <v>16</v>
      </c>
      <c r="M94" s="16"/>
      <c r="N94" s="16"/>
      <c r="O94" s="10">
        <v>19</v>
      </c>
      <c r="P94" s="16"/>
      <c r="Q94" s="16"/>
      <c r="R94" s="10">
        <v>22</v>
      </c>
      <c r="S94" s="16"/>
      <c r="T94" s="16"/>
      <c r="U94" s="10">
        <v>23</v>
      </c>
      <c r="V94" s="16"/>
      <c r="W94" s="16"/>
      <c r="X94" s="10">
        <v>8</v>
      </c>
      <c r="Y94" s="16"/>
      <c r="Z94" s="16"/>
      <c r="AA94" s="10">
        <v>19</v>
      </c>
      <c r="AB94" s="16"/>
      <c r="AC94" s="16"/>
      <c r="AD94" s="10">
        <v>24</v>
      </c>
      <c r="AE94" s="16"/>
      <c r="AF94" s="16"/>
      <c r="AG94" s="10">
        <v>4</v>
      </c>
      <c r="AH94" s="16"/>
      <c r="AI94" s="16"/>
      <c r="AJ94" s="10">
        <v>27</v>
      </c>
      <c r="AK94" s="16"/>
      <c r="AL94" s="16"/>
      <c r="AM94" s="11">
        <f t="shared" ref="AM94:AM135" si="9">AJ94+AG94+AD94+AA94+X94+U94+R94+O94+L94+I94+F94+C94</f>
        <v>181.5</v>
      </c>
      <c r="AN94" s="19">
        <f t="shared" si="8"/>
        <v>0</v>
      </c>
    </row>
    <row r="95" spans="1:40" x14ac:dyDescent="0.2">
      <c r="A95" s="9" t="s">
        <v>67</v>
      </c>
      <c r="B95" s="9" t="s">
        <v>96</v>
      </c>
      <c r="C95" s="10">
        <v>7</v>
      </c>
      <c r="D95" s="16"/>
      <c r="E95" s="16"/>
      <c r="F95" s="10">
        <v>7</v>
      </c>
      <c r="G95" s="16"/>
      <c r="H95" s="16"/>
      <c r="I95" s="10">
        <v>3.5</v>
      </c>
      <c r="J95" s="16"/>
      <c r="K95" s="16"/>
      <c r="L95" s="10">
        <v>16</v>
      </c>
      <c r="M95" s="16"/>
      <c r="N95" s="16"/>
      <c r="O95" s="10">
        <v>19</v>
      </c>
      <c r="P95" s="16"/>
      <c r="Q95" s="16"/>
      <c r="R95" s="10">
        <v>22</v>
      </c>
      <c r="S95" s="16"/>
      <c r="T95" s="16"/>
      <c r="U95" s="10">
        <v>23</v>
      </c>
      <c r="V95" s="16"/>
      <c r="W95" s="16"/>
      <c r="X95" s="10">
        <v>8</v>
      </c>
      <c r="Y95" s="16"/>
      <c r="Z95" s="16"/>
      <c r="AA95" s="10">
        <v>19</v>
      </c>
      <c r="AB95" s="16"/>
      <c r="AC95" s="16"/>
      <c r="AD95" s="10">
        <v>24</v>
      </c>
      <c r="AE95" s="16"/>
      <c r="AF95" s="16"/>
      <c r="AG95" s="10">
        <v>4</v>
      </c>
      <c r="AH95" s="16"/>
      <c r="AI95" s="16"/>
      <c r="AJ95" s="10">
        <v>27</v>
      </c>
      <c r="AK95" s="16"/>
      <c r="AL95" s="16"/>
      <c r="AM95" s="11">
        <f t="shared" si="9"/>
        <v>179.5</v>
      </c>
      <c r="AN95" s="19">
        <f t="shared" si="8"/>
        <v>0</v>
      </c>
    </row>
    <row r="96" spans="1:40" x14ac:dyDescent="0.2">
      <c r="A96" s="9" t="s">
        <v>67</v>
      </c>
      <c r="B96" s="9" t="s">
        <v>97</v>
      </c>
      <c r="C96" s="10">
        <v>7</v>
      </c>
      <c r="D96" s="16"/>
      <c r="E96" s="16"/>
      <c r="F96" s="10">
        <v>7</v>
      </c>
      <c r="G96" s="16"/>
      <c r="H96" s="16"/>
      <c r="I96" s="10">
        <v>9</v>
      </c>
      <c r="J96" s="16"/>
      <c r="K96" s="16"/>
      <c r="L96" s="10">
        <v>16</v>
      </c>
      <c r="M96" s="16"/>
      <c r="N96" s="16"/>
      <c r="O96" s="10">
        <v>19</v>
      </c>
      <c r="P96" s="16"/>
      <c r="Q96" s="16"/>
      <c r="R96" s="10">
        <v>22</v>
      </c>
      <c r="S96" s="16"/>
      <c r="T96" s="16"/>
      <c r="U96" s="10">
        <v>23</v>
      </c>
      <c r="V96" s="16"/>
      <c r="W96" s="16"/>
      <c r="X96" s="10">
        <v>8</v>
      </c>
      <c r="Y96" s="16"/>
      <c r="Z96" s="16"/>
      <c r="AA96" s="10">
        <v>19</v>
      </c>
      <c r="AB96" s="16"/>
      <c r="AC96" s="16"/>
      <c r="AD96" s="10">
        <v>24</v>
      </c>
      <c r="AE96" s="16"/>
      <c r="AF96" s="16"/>
      <c r="AG96" s="10">
        <v>4</v>
      </c>
      <c r="AH96" s="16"/>
      <c r="AI96" s="16"/>
      <c r="AJ96" s="10">
        <v>27</v>
      </c>
      <c r="AK96" s="16"/>
      <c r="AL96" s="16"/>
      <c r="AM96" s="11">
        <f t="shared" si="9"/>
        <v>185</v>
      </c>
      <c r="AN96" s="19">
        <f t="shared" si="8"/>
        <v>0</v>
      </c>
    </row>
    <row r="97" spans="1:40" x14ac:dyDescent="0.2">
      <c r="A97" s="9" t="s">
        <v>67</v>
      </c>
      <c r="B97" s="9" t="s">
        <v>98</v>
      </c>
      <c r="C97" s="10">
        <v>7</v>
      </c>
      <c r="D97" s="16"/>
      <c r="E97" s="16"/>
      <c r="F97" s="10">
        <v>7</v>
      </c>
      <c r="G97" s="16"/>
      <c r="H97" s="16"/>
      <c r="I97" s="10">
        <v>3.5</v>
      </c>
      <c r="J97" s="16"/>
      <c r="K97" s="16"/>
      <c r="L97" s="10">
        <v>16</v>
      </c>
      <c r="M97" s="16"/>
      <c r="N97" s="16"/>
      <c r="O97" s="10">
        <v>19</v>
      </c>
      <c r="P97" s="16"/>
      <c r="Q97" s="16"/>
      <c r="R97" s="10">
        <v>22</v>
      </c>
      <c r="S97" s="16"/>
      <c r="T97" s="16"/>
      <c r="U97" s="10">
        <v>23</v>
      </c>
      <c r="V97" s="16"/>
      <c r="W97" s="16"/>
      <c r="X97" s="10">
        <v>8</v>
      </c>
      <c r="Y97" s="16"/>
      <c r="Z97" s="16"/>
      <c r="AA97" s="10">
        <v>19</v>
      </c>
      <c r="AB97" s="16"/>
      <c r="AC97" s="16"/>
      <c r="AD97" s="10">
        <v>24</v>
      </c>
      <c r="AE97" s="16"/>
      <c r="AF97" s="16"/>
      <c r="AG97" s="10">
        <v>4</v>
      </c>
      <c r="AH97" s="16"/>
      <c r="AI97" s="16"/>
      <c r="AJ97" s="10">
        <v>27</v>
      </c>
      <c r="AK97" s="16"/>
      <c r="AL97" s="16"/>
      <c r="AM97" s="11">
        <f t="shared" si="9"/>
        <v>179.5</v>
      </c>
      <c r="AN97" s="19">
        <f t="shared" si="8"/>
        <v>0</v>
      </c>
    </row>
    <row r="98" spans="1:40" x14ac:dyDescent="0.2">
      <c r="A98" s="9" t="s">
        <v>67</v>
      </c>
      <c r="B98" s="9" t="s">
        <v>99</v>
      </c>
      <c r="C98" s="10">
        <v>7</v>
      </c>
      <c r="D98" s="16"/>
      <c r="E98" s="16"/>
      <c r="F98" s="10">
        <v>7</v>
      </c>
      <c r="G98" s="16"/>
      <c r="H98" s="16"/>
      <c r="I98" s="10">
        <v>3.5</v>
      </c>
      <c r="J98" s="16"/>
      <c r="K98" s="16"/>
      <c r="L98" s="10">
        <v>16</v>
      </c>
      <c r="M98" s="16"/>
      <c r="N98" s="16"/>
      <c r="O98" s="10">
        <v>19</v>
      </c>
      <c r="P98" s="16"/>
      <c r="Q98" s="16"/>
      <c r="R98" s="10">
        <v>22</v>
      </c>
      <c r="S98" s="16"/>
      <c r="T98" s="16"/>
      <c r="U98" s="10">
        <v>23</v>
      </c>
      <c r="V98" s="16"/>
      <c r="W98" s="16"/>
      <c r="X98" s="10">
        <v>8</v>
      </c>
      <c r="Y98" s="16"/>
      <c r="Z98" s="16"/>
      <c r="AA98" s="10">
        <v>19</v>
      </c>
      <c r="AB98" s="16"/>
      <c r="AC98" s="16"/>
      <c r="AD98" s="10">
        <v>24</v>
      </c>
      <c r="AE98" s="16"/>
      <c r="AF98" s="16"/>
      <c r="AG98" s="10">
        <v>4</v>
      </c>
      <c r="AH98" s="16"/>
      <c r="AI98" s="16"/>
      <c r="AJ98" s="10">
        <v>27</v>
      </c>
      <c r="AK98" s="16"/>
      <c r="AL98" s="16"/>
      <c r="AM98" s="11">
        <f t="shared" si="9"/>
        <v>179.5</v>
      </c>
      <c r="AN98" s="19">
        <f t="shared" si="8"/>
        <v>0</v>
      </c>
    </row>
    <row r="99" spans="1:40" x14ac:dyDescent="0.2">
      <c r="A99" s="9" t="s">
        <v>67</v>
      </c>
      <c r="B99" s="9" t="s">
        <v>100</v>
      </c>
      <c r="C99" s="10">
        <v>8</v>
      </c>
      <c r="D99" s="16"/>
      <c r="E99" s="16"/>
      <c r="F99" s="10">
        <v>9</v>
      </c>
      <c r="G99" s="16"/>
      <c r="H99" s="16"/>
      <c r="I99" s="10">
        <v>12</v>
      </c>
      <c r="J99" s="16"/>
      <c r="K99" s="16"/>
      <c r="L99" s="10">
        <v>16</v>
      </c>
      <c r="M99" s="16"/>
      <c r="N99" s="16"/>
      <c r="O99" s="10">
        <v>20</v>
      </c>
      <c r="P99" s="16"/>
      <c r="Q99" s="16"/>
      <c r="R99" s="10">
        <v>63</v>
      </c>
      <c r="S99" s="16"/>
      <c r="T99" s="16"/>
      <c r="U99" s="10">
        <v>68</v>
      </c>
      <c r="V99" s="16"/>
      <c r="W99" s="16"/>
      <c r="X99" s="10">
        <v>12</v>
      </c>
      <c r="Y99" s="16"/>
      <c r="Z99" s="16"/>
      <c r="AA99" s="10">
        <v>40</v>
      </c>
      <c r="AB99" s="16"/>
      <c r="AC99" s="16"/>
      <c r="AD99" s="10">
        <v>24</v>
      </c>
      <c r="AE99" s="16"/>
      <c r="AF99" s="16"/>
      <c r="AG99" s="10">
        <v>13</v>
      </c>
      <c r="AH99" s="16"/>
      <c r="AI99" s="16"/>
      <c r="AJ99" s="10">
        <v>31</v>
      </c>
      <c r="AK99" s="16"/>
      <c r="AL99" s="16"/>
      <c r="AM99" s="11">
        <f t="shared" si="9"/>
        <v>316</v>
      </c>
      <c r="AN99" s="19">
        <f t="shared" si="8"/>
        <v>0</v>
      </c>
    </row>
    <row r="100" spans="1:40" x14ac:dyDescent="0.2">
      <c r="A100" s="9" t="s">
        <v>67</v>
      </c>
      <c r="B100" s="9" t="s">
        <v>101</v>
      </c>
      <c r="C100" s="10">
        <v>7</v>
      </c>
      <c r="D100" s="16"/>
      <c r="E100" s="16"/>
      <c r="F100" s="10">
        <v>7</v>
      </c>
      <c r="G100" s="16"/>
      <c r="H100" s="16"/>
      <c r="I100" s="10">
        <v>3.5</v>
      </c>
      <c r="J100" s="16"/>
      <c r="K100" s="16"/>
      <c r="L100" s="10">
        <v>16</v>
      </c>
      <c r="M100" s="16"/>
      <c r="N100" s="16"/>
      <c r="O100" s="10">
        <v>19</v>
      </c>
      <c r="P100" s="16"/>
      <c r="Q100" s="16"/>
      <c r="R100" s="10">
        <v>22</v>
      </c>
      <c r="S100" s="16"/>
      <c r="T100" s="16"/>
      <c r="U100" s="10">
        <v>23</v>
      </c>
      <c r="V100" s="16"/>
      <c r="W100" s="16"/>
      <c r="X100" s="10">
        <v>8</v>
      </c>
      <c r="Y100" s="16"/>
      <c r="Z100" s="16"/>
      <c r="AA100" s="10">
        <v>19</v>
      </c>
      <c r="AB100" s="16"/>
      <c r="AC100" s="16"/>
      <c r="AD100" s="10">
        <v>24</v>
      </c>
      <c r="AE100" s="16"/>
      <c r="AF100" s="16"/>
      <c r="AG100" s="10">
        <v>4</v>
      </c>
      <c r="AH100" s="16"/>
      <c r="AI100" s="16"/>
      <c r="AJ100" s="10">
        <v>27</v>
      </c>
      <c r="AK100" s="16"/>
      <c r="AL100" s="16"/>
      <c r="AM100" s="11">
        <f t="shared" si="9"/>
        <v>179.5</v>
      </c>
      <c r="AN100" s="19">
        <f t="shared" si="8"/>
        <v>0</v>
      </c>
    </row>
    <row r="101" spans="1:40" x14ac:dyDescent="0.2">
      <c r="A101" s="9" t="s">
        <v>67</v>
      </c>
      <c r="B101" s="9" t="s">
        <v>102</v>
      </c>
      <c r="C101" s="10">
        <v>7</v>
      </c>
      <c r="D101" s="16"/>
      <c r="E101" s="16"/>
      <c r="F101" s="10">
        <v>7</v>
      </c>
      <c r="G101" s="16"/>
      <c r="H101" s="16"/>
      <c r="I101" s="10">
        <v>2.916666666666667</v>
      </c>
      <c r="J101" s="16"/>
      <c r="K101" s="16"/>
      <c r="L101" s="10">
        <v>14</v>
      </c>
      <c r="M101" s="16"/>
      <c r="N101" s="16"/>
      <c r="O101" s="10">
        <v>19</v>
      </c>
      <c r="P101" s="16"/>
      <c r="Q101" s="16"/>
      <c r="R101" s="10">
        <v>28</v>
      </c>
      <c r="S101" s="16"/>
      <c r="T101" s="16"/>
      <c r="U101" s="10">
        <v>49</v>
      </c>
      <c r="V101" s="16"/>
      <c r="W101" s="16"/>
      <c r="X101" s="10">
        <v>12</v>
      </c>
      <c r="Y101" s="16"/>
      <c r="Z101" s="16"/>
      <c r="AA101" s="10">
        <v>19</v>
      </c>
      <c r="AB101" s="16"/>
      <c r="AC101" s="16"/>
      <c r="AD101" s="10">
        <v>24</v>
      </c>
      <c r="AE101" s="16"/>
      <c r="AF101" s="16"/>
      <c r="AG101" s="10">
        <v>10</v>
      </c>
      <c r="AH101" s="16"/>
      <c r="AI101" s="16"/>
      <c r="AJ101" s="10">
        <v>30</v>
      </c>
      <c r="AK101" s="16"/>
      <c r="AL101" s="16"/>
      <c r="AM101" s="11">
        <f t="shared" si="9"/>
        <v>221.91666666666666</v>
      </c>
      <c r="AN101" s="19">
        <f t="shared" si="8"/>
        <v>0</v>
      </c>
    </row>
    <row r="102" spans="1:40" x14ac:dyDescent="0.2">
      <c r="A102" s="9" t="s">
        <v>67</v>
      </c>
      <c r="B102" s="9" t="s">
        <v>103</v>
      </c>
      <c r="C102" s="10">
        <v>3</v>
      </c>
      <c r="D102" s="16"/>
      <c r="E102" s="16"/>
      <c r="F102" s="10">
        <v>3</v>
      </c>
      <c r="G102" s="16"/>
      <c r="H102" s="16"/>
      <c r="I102" s="10">
        <v>2.916666666666667</v>
      </c>
      <c r="J102" s="16"/>
      <c r="K102" s="16"/>
      <c r="L102" s="10">
        <v>11</v>
      </c>
      <c r="M102" s="16"/>
      <c r="N102" s="16"/>
      <c r="O102" s="10">
        <v>8</v>
      </c>
      <c r="P102" s="16"/>
      <c r="Q102" s="16"/>
      <c r="R102" s="10">
        <v>9</v>
      </c>
      <c r="S102" s="16"/>
      <c r="T102" s="16"/>
      <c r="U102" s="10">
        <v>9</v>
      </c>
      <c r="V102" s="16"/>
      <c r="W102" s="16"/>
      <c r="X102" s="10">
        <v>5</v>
      </c>
      <c r="Y102" s="16"/>
      <c r="Z102" s="16"/>
      <c r="AA102" s="10">
        <v>8</v>
      </c>
      <c r="AB102" s="16"/>
      <c r="AC102" s="16"/>
      <c r="AD102" s="10">
        <v>11</v>
      </c>
      <c r="AE102" s="16"/>
      <c r="AF102" s="16"/>
      <c r="AG102" s="10">
        <v>3</v>
      </c>
      <c r="AH102" s="16"/>
      <c r="AI102" s="16"/>
      <c r="AJ102" s="10">
        <v>13</v>
      </c>
      <c r="AK102" s="16"/>
      <c r="AL102" s="16"/>
      <c r="AM102" s="11">
        <f>AJ102+AG102+AD102+AA102+X102+U102+R102+O102+L102+I102+F102+C102</f>
        <v>85.916666666666671</v>
      </c>
      <c r="AN102" s="19">
        <f t="shared" si="8"/>
        <v>0</v>
      </c>
    </row>
    <row r="103" spans="1:40" x14ac:dyDescent="0.2">
      <c r="A103" s="9" t="s">
        <v>67</v>
      </c>
      <c r="B103" s="9" t="s">
        <v>104</v>
      </c>
      <c r="C103" s="10">
        <v>3</v>
      </c>
      <c r="D103" s="16"/>
      <c r="E103" s="16"/>
      <c r="F103" s="10">
        <v>3</v>
      </c>
      <c r="G103" s="16"/>
      <c r="H103" s="16"/>
      <c r="I103" s="10">
        <v>2.916666666666667</v>
      </c>
      <c r="J103" s="16"/>
      <c r="K103" s="16"/>
      <c r="L103" s="10">
        <v>11</v>
      </c>
      <c r="M103" s="16"/>
      <c r="N103" s="16"/>
      <c r="O103" s="10">
        <v>8</v>
      </c>
      <c r="P103" s="16"/>
      <c r="Q103" s="16"/>
      <c r="R103" s="10">
        <v>9</v>
      </c>
      <c r="S103" s="16"/>
      <c r="T103" s="16"/>
      <c r="U103" s="10">
        <v>9</v>
      </c>
      <c r="V103" s="16"/>
      <c r="W103" s="16"/>
      <c r="X103" s="10">
        <v>5</v>
      </c>
      <c r="Y103" s="16"/>
      <c r="Z103" s="16"/>
      <c r="AA103" s="10">
        <v>8</v>
      </c>
      <c r="AB103" s="16"/>
      <c r="AC103" s="16"/>
      <c r="AD103" s="10">
        <v>11</v>
      </c>
      <c r="AE103" s="16"/>
      <c r="AF103" s="16"/>
      <c r="AG103" s="10">
        <v>3</v>
      </c>
      <c r="AH103" s="16"/>
      <c r="AI103" s="16"/>
      <c r="AJ103" s="10">
        <v>13</v>
      </c>
      <c r="AK103" s="16"/>
      <c r="AL103" s="16"/>
      <c r="AM103" s="11">
        <f t="shared" si="9"/>
        <v>85.916666666666671</v>
      </c>
      <c r="AN103" s="19">
        <f t="shared" si="8"/>
        <v>0</v>
      </c>
    </row>
    <row r="104" spans="1:40" x14ac:dyDescent="0.2">
      <c r="A104" s="9" t="s">
        <v>67</v>
      </c>
      <c r="B104" s="9" t="s">
        <v>105</v>
      </c>
      <c r="C104" s="10">
        <v>3</v>
      </c>
      <c r="D104" s="16"/>
      <c r="E104" s="16"/>
      <c r="F104" s="10">
        <v>3</v>
      </c>
      <c r="G104" s="16"/>
      <c r="H104" s="16"/>
      <c r="I104" s="10">
        <v>2.916666666666667</v>
      </c>
      <c r="J104" s="16"/>
      <c r="K104" s="16"/>
      <c r="L104" s="10">
        <v>11</v>
      </c>
      <c r="M104" s="16"/>
      <c r="N104" s="16"/>
      <c r="O104" s="10">
        <v>8</v>
      </c>
      <c r="P104" s="16"/>
      <c r="Q104" s="16"/>
      <c r="R104" s="10">
        <v>9</v>
      </c>
      <c r="S104" s="16"/>
      <c r="T104" s="16"/>
      <c r="U104" s="10">
        <v>9</v>
      </c>
      <c r="V104" s="16"/>
      <c r="W104" s="16"/>
      <c r="X104" s="10">
        <v>5</v>
      </c>
      <c r="Y104" s="16"/>
      <c r="Z104" s="16"/>
      <c r="AA104" s="10">
        <v>8</v>
      </c>
      <c r="AB104" s="16"/>
      <c r="AC104" s="16"/>
      <c r="AD104" s="10">
        <v>11</v>
      </c>
      <c r="AE104" s="16"/>
      <c r="AF104" s="16"/>
      <c r="AG104" s="10">
        <v>3</v>
      </c>
      <c r="AH104" s="16"/>
      <c r="AI104" s="16"/>
      <c r="AJ104" s="10">
        <v>13</v>
      </c>
      <c r="AK104" s="16"/>
      <c r="AL104" s="16"/>
      <c r="AM104" s="11">
        <f t="shared" si="9"/>
        <v>85.916666666666671</v>
      </c>
      <c r="AN104" s="19">
        <f t="shared" si="8"/>
        <v>0</v>
      </c>
    </row>
    <row r="105" spans="1:40" x14ac:dyDescent="0.2">
      <c r="A105" s="9" t="s">
        <v>67</v>
      </c>
      <c r="B105" s="9" t="s">
        <v>106</v>
      </c>
      <c r="C105" s="10">
        <v>2</v>
      </c>
      <c r="D105" s="16"/>
      <c r="E105" s="16"/>
      <c r="F105" s="10">
        <v>2</v>
      </c>
      <c r="G105" s="16"/>
      <c r="H105" s="16"/>
      <c r="I105" s="10">
        <v>2</v>
      </c>
      <c r="J105" s="16"/>
      <c r="K105" s="16"/>
      <c r="L105" s="10">
        <v>5</v>
      </c>
      <c r="M105" s="16"/>
      <c r="N105" s="16"/>
      <c r="O105" s="10">
        <v>4</v>
      </c>
      <c r="P105" s="16"/>
      <c r="Q105" s="16"/>
      <c r="R105" s="10">
        <v>5</v>
      </c>
      <c r="S105" s="16"/>
      <c r="T105" s="16"/>
      <c r="U105" s="10">
        <v>5</v>
      </c>
      <c r="V105" s="16"/>
      <c r="W105" s="16"/>
      <c r="X105" s="10">
        <v>5</v>
      </c>
      <c r="Y105" s="16"/>
      <c r="Z105" s="16"/>
      <c r="AA105" s="10">
        <v>4</v>
      </c>
      <c r="AB105" s="16"/>
      <c r="AC105" s="16"/>
      <c r="AD105" s="10">
        <v>4</v>
      </c>
      <c r="AE105" s="16"/>
      <c r="AF105" s="16"/>
      <c r="AG105" s="10">
        <v>3</v>
      </c>
      <c r="AH105" s="16"/>
      <c r="AI105" s="16"/>
      <c r="AJ105" s="10">
        <v>4</v>
      </c>
      <c r="AK105" s="16"/>
      <c r="AL105" s="16"/>
      <c r="AM105" s="11">
        <f t="shared" si="9"/>
        <v>45</v>
      </c>
      <c r="AN105" s="19">
        <f t="shared" si="8"/>
        <v>0</v>
      </c>
    </row>
    <row r="106" spans="1:40" x14ac:dyDescent="0.2">
      <c r="A106" s="9" t="s">
        <v>67</v>
      </c>
      <c r="B106" s="9" t="s">
        <v>107</v>
      </c>
      <c r="C106" s="10">
        <v>2</v>
      </c>
      <c r="D106" s="16"/>
      <c r="E106" s="16"/>
      <c r="F106" s="10">
        <v>2</v>
      </c>
      <c r="G106" s="16"/>
      <c r="H106" s="16"/>
      <c r="I106" s="10">
        <v>2</v>
      </c>
      <c r="J106" s="16"/>
      <c r="K106" s="16"/>
      <c r="L106" s="10">
        <v>5</v>
      </c>
      <c r="M106" s="16"/>
      <c r="N106" s="16"/>
      <c r="O106" s="10">
        <v>4</v>
      </c>
      <c r="P106" s="16"/>
      <c r="Q106" s="16"/>
      <c r="R106" s="10">
        <v>5</v>
      </c>
      <c r="S106" s="16"/>
      <c r="T106" s="16"/>
      <c r="U106" s="10">
        <v>5</v>
      </c>
      <c r="V106" s="16"/>
      <c r="W106" s="16"/>
      <c r="X106" s="10">
        <v>5</v>
      </c>
      <c r="Y106" s="16"/>
      <c r="Z106" s="16"/>
      <c r="AA106" s="10">
        <v>4</v>
      </c>
      <c r="AB106" s="16"/>
      <c r="AC106" s="16"/>
      <c r="AD106" s="10">
        <v>4</v>
      </c>
      <c r="AE106" s="16"/>
      <c r="AF106" s="16"/>
      <c r="AG106" s="10">
        <v>3</v>
      </c>
      <c r="AH106" s="16"/>
      <c r="AI106" s="16"/>
      <c r="AJ106" s="10">
        <v>4</v>
      </c>
      <c r="AK106" s="16"/>
      <c r="AL106" s="16"/>
      <c r="AM106" s="11">
        <f t="shared" si="9"/>
        <v>45</v>
      </c>
      <c r="AN106" s="19">
        <f t="shared" si="8"/>
        <v>0</v>
      </c>
    </row>
    <row r="107" spans="1:40" x14ac:dyDescent="0.2">
      <c r="A107" s="9" t="s">
        <v>67</v>
      </c>
      <c r="B107" s="9" t="s">
        <v>108</v>
      </c>
      <c r="C107" s="10">
        <v>2</v>
      </c>
      <c r="D107" s="16"/>
      <c r="E107" s="16"/>
      <c r="F107" s="10">
        <v>2</v>
      </c>
      <c r="G107" s="16"/>
      <c r="H107" s="16"/>
      <c r="I107" s="10">
        <v>2</v>
      </c>
      <c r="J107" s="16"/>
      <c r="K107" s="16"/>
      <c r="L107" s="10">
        <v>5</v>
      </c>
      <c r="M107" s="16"/>
      <c r="N107" s="16"/>
      <c r="O107" s="10">
        <v>4</v>
      </c>
      <c r="P107" s="16"/>
      <c r="Q107" s="16"/>
      <c r="R107" s="10">
        <v>5</v>
      </c>
      <c r="S107" s="16"/>
      <c r="T107" s="16"/>
      <c r="U107" s="10">
        <v>5</v>
      </c>
      <c r="V107" s="16"/>
      <c r="W107" s="16"/>
      <c r="X107" s="10">
        <v>5</v>
      </c>
      <c r="Y107" s="16"/>
      <c r="Z107" s="16"/>
      <c r="AA107" s="10">
        <v>4</v>
      </c>
      <c r="AB107" s="16"/>
      <c r="AC107" s="16"/>
      <c r="AD107" s="10">
        <v>4</v>
      </c>
      <c r="AE107" s="16"/>
      <c r="AF107" s="16"/>
      <c r="AG107" s="10">
        <v>3</v>
      </c>
      <c r="AH107" s="16"/>
      <c r="AI107" s="16"/>
      <c r="AJ107" s="10">
        <v>4</v>
      </c>
      <c r="AK107" s="16"/>
      <c r="AL107" s="16"/>
      <c r="AM107" s="11">
        <f t="shared" si="9"/>
        <v>45</v>
      </c>
      <c r="AN107" s="19">
        <f t="shared" si="8"/>
        <v>0</v>
      </c>
    </row>
    <row r="108" spans="1:40" x14ac:dyDescent="0.2">
      <c r="A108" s="9" t="s">
        <v>67</v>
      </c>
      <c r="B108" s="9" t="s">
        <v>109</v>
      </c>
      <c r="C108" s="10">
        <v>2</v>
      </c>
      <c r="D108" s="16"/>
      <c r="E108" s="16"/>
      <c r="F108" s="10">
        <v>2</v>
      </c>
      <c r="G108" s="16"/>
      <c r="H108" s="16"/>
      <c r="I108" s="10">
        <v>2</v>
      </c>
      <c r="J108" s="16"/>
      <c r="K108" s="16"/>
      <c r="L108" s="10">
        <v>5</v>
      </c>
      <c r="M108" s="16"/>
      <c r="N108" s="16"/>
      <c r="O108" s="10">
        <v>4</v>
      </c>
      <c r="P108" s="16"/>
      <c r="Q108" s="16"/>
      <c r="R108" s="10">
        <v>5</v>
      </c>
      <c r="S108" s="16"/>
      <c r="T108" s="16"/>
      <c r="U108" s="10">
        <v>5</v>
      </c>
      <c r="V108" s="16"/>
      <c r="W108" s="16"/>
      <c r="X108" s="10">
        <v>5</v>
      </c>
      <c r="Y108" s="16"/>
      <c r="Z108" s="16"/>
      <c r="AA108" s="10">
        <v>4</v>
      </c>
      <c r="AB108" s="16"/>
      <c r="AC108" s="16"/>
      <c r="AD108" s="10">
        <v>4</v>
      </c>
      <c r="AE108" s="16"/>
      <c r="AF108" s="16"/>
      <c r="AG108" s="10">
        <v>3</v>
      </c>
      <c r="AH108" s="16"/>
      <c r="AI108" s="16"/>
      <c r="AJ108" s="10">
        <v>4</v>
      </c>
      <c r="AK108" s="16"/>
      <c r="AL108" s="16"/>
      <c r="AM108" s="11">
        <f t="shared" si="9"/>
        <v>45</v>
      </c>
      <c r="AN108" s="19">
        <f t="shared" si="8"/>
        <v>0</v>
      </c>
    </row>
    <row r="109" spans="1:40" x14ac:dyDescent="0.2">
      <c r="A109" s="9" t="s">
        <v>67</v>
      </c>
      <c r="B109" s="9" t="s">
        <v>110</v>
      </c>
      <c r="C109" s="10">
        <v>2</v>
      </c>
      <c r="D109" s="16"/>
      <c r="E109" s="16"/>
      <c r="F109" s="10">
        <v>2</v>
      </c>
      <c r="G109" s="16"/>
      <c r="H109" s="16"/>
      <c r="I109" s="10">
        <v>2</v>
      </c>
      <c r="J109" s="16"/>
      <c r="K109" s="16"/>
      <c r="L109" s="10">
        <v>5</v>
      </c>
      <c r="M109" s="16"/>
      <c r="N109" s="16"/>
      <c r="O109" s="10">
        <v>4</v>
      </c>
      <c r="P109" s="16"/>
      <c r="Q109" s="16"/>
      <c r="R109" s="10">
        <v>5</v>
      </c>
      <c r="S109" s="16"/>
      <c r="T109" s="16"/>
      <c r="U109" s="10">
        <v>5</v>
      </c>
      <c r="V109" s="16"/>
      <c r="W109" s="16"/>
      <c r="X109" s="10">
        <v>5</v>
      </c>
      <c r="Y109" s="16"/>
      <c r="Z109" s="16"/>
      <c r="AA109" s="10">
        <v>4</v>
      </c>
      <c r="AB109" s="16"/>
      <c r="AC109" s="16"/>
      <c r="AD109" s="10">
        <v>4</v>
      </c>
      <c r="AE109" s="16"/>
      <c r="AF109" s="16"/>
      <c r="AG109" s="10">
        <v>3</v>
      </c>
      <c r="AH109" s="16"/>
      <c r="AI109" s="16"/>
      <c r="AJ109" s="10">
        <v>4</v>
      </c>
      <c r="AK109" s="16"/>
      <c r="AL109" s="16"/>
      <c r="AM109" s="11">
        <f t="shared" si="9"/>
        <v>45</v>
      </c>
      <c r="AN109" s="19">
        <f t="shared" si="8"/>
        <v>0</v>
      </c>
    </row>
    <row r="110" spans="1:40" x14ac:dyDescent="0.2">
      <c r="A110" s="9" t="s">
        <v>67</v>
      </c>
      <c r="B110" s="9" t="s">
        <v>111</v>
      </c>
      <c r="C110" s="10">
        <v>3</v>
      </c>
      <c r="D110" s="16"/>
      <c r="E110" s="16"/>
      <c r="F110" s="10">
        <v>3</v>
      </c>
      <c r="G110" s="16"/>
      <c r="H110" s="16"/>
      <c r="I110" s="10">
        <v>2.916666666666667</v>
      </c>
      <c r="J110" s="16"/>
      <c r="K110" s="16"/>
      <c r="L110" s="10">
        <v>14</v>
      </c>
      <c r="M110" s="16"/>
      <c r="N110" s="16"/>
      <c r="O110" s="10">
        <v>16</v>
      </c>
      <c r="P110" s="16"/>
      <c r="Q110" s="16"/>
      <c r="R110" s="10">
        <v>22</v>
      </c>
      <c r="S110" s="16"/>
      <c r="T110" s="16"/>
      <c r="U110" s="10">
        <v>23</v>
      </c>
      <c r="V110" s="16"/>
      <c r="W110" s="16"/>
      <c r="X110" s="10">
        <v>7</v>
      </c>
      <c r="Y110" s="16"/>
      <c r="Z110" s="16"/>
      <c r="AA110" s="10">
        <v>15</v>
      </c>
      <c r="AB110" s="16"/>
      <c r="AC110" s="16"/>
      <c r="AD110" s="10">
        <v>20</v>
      </c>
      <c r="AE110" s="16"/>
      <c r="AF110" s="16"/>
      <c r="AG110" s="10">
        <v>4</v>
      </c>
      <c r="AH110" s="16"/>
      <c r="AI110" s="16"/>
      <c r="AJ110" s="10">
        <v>23</v>
      </c>
      <c r="AK110" s="16"/>
      <c r="AL110" s="16"/>
      <c r="AM110" s="11">
        <f t="shared" si="9"/>
        <v>152.91666666666666</v>
      </c>
      <c r="AN110" s="19">
        <f t="shared" si="8"/>
        <v>0</v>
      </c>
    </row>
    <row r="111" spans="1:40" x14ac:dyDescent="0.2">
      <c r="A111" s="9" t="s">
        <v>67</v>
      </c>
      <c r="B111" s="9" t="s">
        <v>165</v>
      </c>
      <c r="C111" s="10">
        <v>3</v>
      </c>
      <c r="D111" s="16"/>
      <c r="E111" s="16"/>
      <c r="F111" s="10">
        <v>3</v>
      </c>
      <c r="G111" s="16"/>
      <c r="H111" s="16"/>
      <c r="I111" s="10">
        <v>4</v>
      </c>
      <c r="J111" s="16"/>
      <c r="K111" s="16"/>
      <c r="L111" s="10">
        <v>14</v>
      </c>
      <c r="M111" s="16"/>
      <c r="N111" s="16"/>
      <c r="O111" s="10">
        <v>16</v>
      </c>
      <c r="P111" s="16"/>
      <c r="Q111" s="16"/>
      <c r="R111" s="10">
        <v>22</v>
      </c>
      <c r="S111" s="16"/>
      <c r="T111" s="16"/>
      <c r="U111" s="10">
        <v>26</v>
      </c>
      <c r="V111" s="16"/>
      <c r="W111" s="16"/>
      <c r="X111" s="10">
        <v>7</v>
      </c>
      <c r="Y111" s="16"/>
      <c r="Z111" s="16"/>
      <c r="AA111" s="10">
        <v>17</v>
      </c>
      <c r="AB111" s="16"/>
      <c r="AC111" s="16"/>
      <c r="AD111" s="10">
        <v>20</v>
      </c>
      <c r="AE111" s="16"/>
      <c r="AF111" s="16"/>
      <c r="AG111" s="10">
        <v>4</v>
      </c>
      <c r="AH111" s="16"/>
      <c r="AI111" s="16"/>
      <c r="AJ111" s="10">
        <v>23</v>
      </c>
      <c r="AK111" s="16"/>
      <c r="AL111" s="16"/>
      <c r="AM111" s="11">
        <f t="shared" si="9"/>
        <v>159</v>
      </c>
      <c r="AN111" s="19">
        <f t="shared" ref="AN111" si="10">(C111*D111+F111*G111+I111*J111+L111*M111+O111*P111+R111*S111+U111*V111+X111*Y111+AA111*AB111+AD111*AE111+AG111*AH111+AJ111*AK111)*0.7+(C111*E111+F111*H111+I111*K111+L111*N111+O111*Q111+R111*T111+U111*W111+X111*Z111+AA111*AC111+AD111*AF111+AG111*AI111+AJ111*AL111)*0.3</f>
        <v>0</v>
      </c>
    </row>
    <row r="112" spans="1:40" x14ac:dyDescent="0.2">
      <c r="A112" s="9" t="s">
        <v>67</v>
      </c>
      <c r="B112" s="9" t="s">
        <v>112</v>
      </c>
      <c r="C112" s="10">
        <v>3</v>
      </c>
      <c r="D112" s="16"/>
      <c r="E112" s="16"/>
      <c r="F112" s="10">
        <v>3</v>
      </c>
      <c r="G112" s="16"/>
      <c r="H112" s="16"/>
      <c r="I112" s="10">
        <v>4</v>
      </c>
      <c r="J112" s="16"/>
      <c r="K112" s="16"/>
      <c r="L112" s="10">
        <v>14</v>
      </c>
      <c r="M112" s="16"/>
      <c r="N112" s="16"/>
      <c r="O112" s="10">
        <v>16</v>
      </c>
      <c r="P112" s="16"/>
      <c r="Q112" s="16"/>
      <c r="R112" s="10">
        <v>22</v>
      </c>
      <c r="S112" s="16"/>
      <c r="T112" s="16"/>
      <c r="U112" s="10">
        <v>26</v>
      </c>
      <c r="V112" s="16"/>
      <c r="W112" s="16"/>
      <c r="X112" s="10">
        <v>7</v>
      </c>
      <c r="Y112" s="16"/>
      <c r="Z112" s="16"/>
      <c r="AA112" s="10">
        <v>17</v>
      </c>
      <c r="AB112" s="16"/>
      <c r="AC112" s="16"/>
      <c r="AD112" s="10">
        <v>20</v>
      </c>
      <c r="AE112" s="16"/>
      <c r="AF112" s="16"/>
      <c r="AG112" s="10">
        <v>4</v>
      </c>
      <c r="AH112" s="16"/>
      <c r="AI112" s="16"/>
      <c r="AJ112" s="10">
        <v>23</v>
      </c>
      <c r="AK112" s="16"/>
      <c r="AL112" s="16"/>
      <c r="AM112" s="11">
        <f t="shared" si="9"/>
        <v>159</v>
      </c>
      <c r="AN112" s="19">
        <f t="shared" si="8"/>
        <v>0</v>
      </c>
    </row>
    <row r="113" spans="1:40" x14ac:dyDescent="0.2">
      <c r="A113" s="9" t="s">
        <v>67</v>
      </c>
      <c r="B113" s="9" t="s">
        <v>114</v>
      </c>
      <c r="C113" s="10">
        <v>3</v>
      </c>
      <c r="D113" s="16"/>
      <c r="E113" s="16"/>
      <c r="F113" s="10">
        <v>3</v>
      </c>
      <c r="G113" s="16"/>
      <c r="H113" s="16"/>
      <c r="I113" s="10">
        <v>2.916666666666667</v>
      </c>
      <c r="J113" s="16"/>
      <c r="K113" s="16"/>
      <c r="L113" s="10">
        <v>14</v>
      </c>
      <c r="M113" s="16"/>
      <c r="N113" s="16"/>
      <c r="O113" s="10">
        <v>16</v>
      </c>
      <c r="P113" s="16"/>
      <c r="Q113" s="16"/>
      <c r="R113" s="10">
        <v>22</v>
      </c>
      <c r="S113" s="16"/>
      <c r="T113" s="16"/>
      <c r="U113" s="10">
        <v>23</v>
      </c>
      <c r="V113" s="16"/>
      <c r="W113" s="16"/>
      <c r="X113" s="10">
        <v>7</v>
      </c>
      <c r="Y113" s="16"/>
      <c r="Z113" s="16"/>
      <c r="AA113" s="10">
        <v>15</v>
      </c>
      <c r="AB113" s="16"/>
      <c r="AC113" s="16"/>
      <c r="AD113" s="10">
        <v>20</v>
      </c>
      <c r="AE113" s="16"/>
      <c r="AF113" s="16"/>
      <c r="AG113" s="10">
        <v>4</v>
      </c>
      <c r="AH113" s="16"/>
      <c r="AI113" s="16"/>
      <c r="AJ113" s="10">
        <v>23</v>
      </c>
      <c r="AK113" s="16"/>
      <c r="AL113" s="16"/>
      <c r="AM113" s="11">
        <f t="shared" si="9"/>
        <v>152.91666666666666</v>
      </c>
      <c r="AN113" s="19">
        <f t="shared" si="8"/>
        <v>0</v>
      </c>
    </row>
    <row r="114" spans="1:40" x14ac:dyDescent="0.2">
      <c r="A114" s="9" t="s">
        <v>67</v>
      </c>
      <c r="B114" s="9" t="s">
        <v>115</v>
      </c>
      <c r="C114" s="10">
        <v>3</v>
      </c>
      <c r="D114" s="16"/>
      <c r="E114" s="16"/>
      <c r="F114" s="10">
        <v>3</v>
      </c>
      <c r="G114" s="16"/>
      <c r="H114" s="16"/>
      <c r="I114" s="10">
        <v>2.916666666666667</v>
      </c>
      <c r="J114" s="16"/>
      <c r="K114" s="16"/>
      <c r="L114" s="10">
        <v>14</v>
      </c>
      <c r="M114" s="16"/>
      <c r="N114" s="16"/>
      <c r="O114" s="10">
        <v>16</v>
      </c>
      <c r="P114" s="16"/>
      <c r="Q114" s="16"/>
      <c r="R114" s="10">
        <v>22</v>
      </c>
      <c r="S114" s="16"/>
      <c r="T114" s="16"/>
      <c r="U114" s="10">
        <v>23</v>
      </c>
      <c r="V114" s="16"/>
      <c r="W114" s="16"/>
      <c r="X114" s="10">
        <v>7</v>
      </c>
      <c r="Y114" s="16"/>
      <c r="Z114" s="16"/>
      <c r="AA114" s="10">
        <v>15</v>
      </c>
      <c r="AB114" s="16"/>
      <c r="AC114" s="16"/>
      <c r="AD114" s="10">
        <v>20</v>
      </c>
      <c r="AE114" s="16"/>
      <c r="AF114" s="16"/>
      <c r="AG114" s="10">
        <v>4</v>
      </c>
      <c r="AH114" s="16"/>
      <c r="AI114" s="16"/>
      <c r="AJ114" s="10">
        <v>23</v>
      </c>
      <c r="AK114" s="16"/>
      <c r="AL114" s="16"/>
      <c r="AM114" s="11">
        <f t="shared" si="9"/>
        <v>152.91666666666666</v>
      </c>
      <c r="AN114" s="19">
        <f t="shared" si="8"/>
        <v>0</v>
      </c>
    </row>
    <row r="115" spans="1:40" x14ac:dyDescent="0.2">
      <c r="A115" s="9" t="s">
        <v>67</v>
      </c>
      <c r="B115" s="9" t="s">
        <v>117</v>
      </c>
      <c r="C115" s="10">
        <v>3</v>
      </c>
      <c r="D115" s="16"/>
      <c r="E115" s="16"/>
      <c r="F115" s="10">
        <v>3</v>
      </c>
      <c r="G115" s="16"/>
      <c r="H115" s="16"/>
      <c r="I115" s="10">
        <v>2.916666666666667</v>
      </c>
      <c r="J115" s="16"/>
      <c r="K115" s="16"/>
      <c r="L115" s="10">
        <v>14</v>
      </c>
      <c r="M115" s="16"/>
      <c r="N115" s="16"/>
      <c r="O115" s="10">
        <v>16</v>
      </c>
      <c r="P115" s="16"/>
      <c r="Q115" s="16"/>
      <c r="R115" s="10">
        <v>22</v>
      </c>
      <c r="S115" s="16"/>
      <c r="T115" s="16"/>
      <c r="U115" s="10">
        <v>23</v>
      </c>
      <c r="V115" s="16"/>
      <c r="W115" s="16"/>
      <c r="X115" s="10">
        <v>7</v>
      </c>
      <c r="Y115" s="16"/>
      <c r="Z115" s="16"/>
      <c r="AA115" s="10">
        <v>15</v>
      </c>
      <c r="AB115" s="16"/>
      <c r="AC115" s="16"/>
      <c r="AD115" s="10">
        <v>20</v>
      </c>
      <c r="AE115" s="16"/>
      <c r="AF115" s="16"/>
      <c r="AG115" s="10">
        <v>4</v>
      </c>
      <c r="AH115" s="16"/>
      <c r="AI115" s="16"/>
      <c r="AJ115" s="10">
        <v>23</v>
      </c>
      <c r="AK115" s="16"/>
      <c r="AL115" s="16"/>
      <c r="AM115" s="11">
        <f t="shared" si="9"/>
        <v>152.91666666666666</v>
      </c>
      <c r="AN115" s="19">
        <f t="shared" si="8"/>
        <v>0</v>
      </c>
    </row>
    <row r="116" spans="1:40" x14ac:dyDescent="0.2">
      <c r="A116" s="55" t="s">
        <v>145</v>
      </c>
      <c r="B116" s="56"/>
      <c r="C116" s="49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  <c r="AJ116" s="50"/>
      <c r="AK116" s="50"/>
      <c r="AL116" s="51"/>
      <c r="AM116" s="15">
        <f>SUM(AM93:AM115)</f>
        <v>3107.4999999999995</v>
      </c>
      <c r="AN116" s="22">
        <f>SUM(AN93:AN115)</f>
        <v>0</v>
      </c>
    </row>
    <row r="117" spans="1:40" x14ac:dyDescent="0.2">
      <c r="A117" s="9" t="s">
        <v>120</v>
      </c>
      <c r="B117" s="9" t="s">
        <v>121</v>
      </c>
      <c r="C117" s="10">
        <v>4</v>
      </c>
      <c r="D117" s="16"/>
      <c r="E117" s="16"/>
      <c r="F117" s="10">
        <v>4</v>
      </c>
      <c r="G117" s="16"/>
      <c r="H117" s="16"/>
      <c r="I117" s="10">
        <v>3.5</v>
      </c>
      <c r="J117" s="16"/>
      <c r="K117" s="16"/>
      <c r="L117" s="10">
        <v>20.416666666666668</v>
      </c>
      <c r="M117" s="16"/>
      <c r="N117" s="16"/>
      <c r="O117" s="10">
        <v>12</v>
      </c>
      <c r="P117" s="16"/>
      <c r="Q117" s="16"/>
      <c r="R117" s="10">
        <v>12</v>
      </c>
      <c r="S117" s="16"/>
      <c r="T117" s="16"/>
      <c r="U117" s="10">
        <v>12</v>
      </c>
      <c r="V117" s="16"/>
      <c r="W117" s="16"/>
      <c r="X117" s="10">
        <v>8</v>
      </c>
      <c r="Y117" s="16"/>
      <c r="Z117" s="16"/>
      <c r="AA117" s="10">
        <v>11</v>
      </c>
      <c r="AB117" s="16"/>
      <c r="AC117" s="16"/>
      <c r="AD117" s="10">
        <v>17</v>
      </c>
      <c r="AE117" s="16"/>
      <c r="AF117" s="16"/>
      <c r="AG117" s="10">
        <v>8</v>
      </c>
      <c r="AH117" s="16"/>
      <c r="AI117" s="16"/>
      <c r="AJ117" s="10">
        <v>30</v>
      </c>
      <c r="AK117" s="16"/>
      <c r="AL117" s="16"/>
      <c r="AM117" s="11">
        <f t="shared" si="9"/>
        <v>141.91666666666666</v>
      </c>
      <c r="AN117" s="19">
        <f t="shared" ref="AN117:AN124" si="11">(C117*D117+F117*G117+I117*J117+L117*M117+O117*P117+R117*S117+U117*V117+X117*Y117+AA117*AB117+AD117*AE117+AG117*AH117+AJ117*AK117)*0.7+(C117*E117+F117*H117+I117*K117+L117*N117+O117*Q117+R117*T117+U117*W117+X117*Z117+AA117*AC117+AD117*AF117+AG117*AI117+AJ117*AL117)*0.3</f>
        <v>0</v>
      </c>
    </row>
    <row r="118" spans="1:40" x14ac:dyDescent="0.2">
      <c r="A118" s="9" t="s">
        <v>120</v>
      </c>
      <c r="B118" s="12" t="s">
        <v>122</v>
      </c>
      <c r="C118" s="10">
        <v>4</v>
      </c>
      <c r="D118" s="16"/>
      <c r="E118" s="16"/>
      <c r="F118" s="10">
        <v>4</v>
      </c>
      <c r="G118" s="16"/>
      <c r="H118" s="16"/>
      <c r="I118" s="10">
        <v>3.5</v>
      </c>
      <c r="J118" s="16"/>
      <c r="K118" s="16"/>
      <c r="L118" s="10">
        <v>20.416666666666668</v>
      </c>
      <c r="M118" s="16"/>
      <c r="N118" s="16"/>
      <c r="O118" s="10">
        <v>12</v>
      </c>
      <c r="P118" s="16"/>
      <c r="Q118" s="16"/>
      <c r="R118" s="10">
        <v>12</v>
      </c>
      <c r="S118" s="16"/>
      <c r="T118" s="16"/>
      <c r="U118" s="10">
        <v>39</v>
      </c>
      <c r="V118" s="16"/>
      <c r="W118" s="16"/>
      <c r="X118" s="10">
        <v>8</v>
      </c>
      <c r="Y118" s="16"/>
      <c r="Z118" s="16"/>
      <c r="AA118" s="10">
        <v>11</v>
      </c>
      <c r="AB118" s="16"/>
      <c r="AC118" s="16"/>
      <c r="AD118" s="10">
        <v>17</v>
      </c>
      <c r="AE118" s="16"/>
      <c r="AF118" s="16"/>
      <c r="AG118" s="10">
        <v>8</v>
      </c>
      <c r="AH118" s="16"/>
      <c r="AI118" s="16"/>
      <c r="AJ118" s="10">
        <v>30</v>
      </c>
      <c r="AK118" s="16"/>
      <c r="AL118" s="16"/>
      <c r="AM118" s="11">
        <f t="shared" si="9"/>
        <v>168.91666666666666</v>
      </c>
      <c r="AN118" s="19">
        <f t="shared" si="11"/>
        <v>0</v>
      </c>
    </row>
    <row r="119" spans="1:40" x14ac:dyDescent="0.2">
      <c r="A119" s="9" t="s">
        <v>120</v>
      </c>
      <c r="B119" s="12" t="s">
        <v>123</v>
      </c>
      <c r="C119" s="10">
        <v>4</v>
      </c>
      <c r="D119" s="16"/>
      <c r="E119" s="16"/>
      <c r="F119" s="10">
        <v>4</v>
      </c>
      <c r="G119" s="16"/>
      <c r="H119" s="16"/>
      <c r="I119" s="10">
        <v>3.5</v>
      </c>
      <c r="J119" s="16"/>
      <c r="K119" s="16"/>
      <c r="L119" s="10">
        <v>20.416666666666668</v>
      </c>
      <c r="M119" s="16"/>
      <c r="N119" s="16"/>
      <c r="O119" s="10">
        <v>12</v>
      </c>
      <c r="P119" s="16"/>
      <c r="Q119" s="16"/>
      <c r="R119" s="10">
        <v>12</v>
      </c>
      <c r="S119" s="16"/>
      <c r="T119" s="16"/>
      <c r="U119" s="10">
        <v>12</v>
      </c>
      <c r="V119" s="16"/>
      <c r="W119" s="16"/>
      <c r="X119" s="10">
        <v>8</v>
      </c>
      <c r="Y119" s="16"/>
      <c r="Z119" s="16"/>
      <c r="AA119" s="10">
        <v>11</v>
      </c>
      <c r="AB119" s="16"/>
      <c r="AC119" s="16"/>
      <c r="AD119" s="10">
        <v>17</v>
      </c>
      <c r="AE119" s="16"/>
      <c r="AF119" s="16"/>
      <c r="AG119" s="10">
        <v>8</v>
      </c>
      <c r="AH119" s="16"/>
      <c r="AI119" s="16"/>
      <c r="AJ119" s="10">
        <v>30</v>
      </c>
      <c r="AK119" s="16"/>
      <c r="AL119" s="16"/>
      <c r="AM119" s="11">
        <f t="shared" si="9"/>
        <v>141.91666666666666</v>
      </c>
      <c r="AN119" s="19">
        <f t="shared" si="11"/>
        <v>0</v>
      </c>
    </row>
    <row r="120" spans="1:40" x14ac:dyDescent="0.2">
      <c r="A120" s="9" t="s">
        <v>120</v>
      </c>
      <c r="B120" s="12" t="s">
        <v>124</v>
      </c>
      <c r="C120" s="10">
        <v>4</v>
      </c>
      <c r="D120" s="16"/>
      <c r="E120" s="16"/>
      <c r="F120" s="10">
        <v>4</v>
      </c>
      <c r="G120" s="16"/>
      <c r="H120" s="16"/>
      <c r="I120" s="10">
        <v>3.5</v>
      </c>
      <c r="J120" s="16"/>
      <c r="K120" s="16"/>
      <c r="L120" s="10">
        <v>20.416666666666668</v>
      </c>
      <c r="M120" s="16"/>
      <c r="N120" s="16"/>
      <c r="O120" s="10">
        <v>12</v>
      </c>
      <c r="P120" s="16"/>
      <c r="Q120" s="16"/>
      <c r="R120" s="10">
        <v>12</v>
      </c>
      <c r="S120" s="16"/>
      <c r="T120" s="16"/>
      <c r="U120" s="10">
        <v>21</v>
      </c>
      <c r="V120" s="16"/>
      <c r="W120" s="16"/>
      <c r="X120" s="10">
        <v>8</v>
      </c>
      <c r="Y120" s="16"/>
      <c r="Z120" s="16"/>
      <c r="AA120" s="10">
        <v>11</v>
      </c>
      <c r="AB120" s="16"/>
      <c r="AC120" s="16"/>
      <c r="AD120" s="10">
        <v>17</v>
      </c>
      <c r="AE120" s="16"/>
      <c r="AF120" s="16"/>
      <c r="AG120" s="10">
        <v>8</v>
      </c>
      <c r="AH120" s="16"/>
      <c r="AI120" s="16"/>
      <c r="AJ120" s="10">
        <v>30</v>
      </c>
      <c r="AK120" s="16"/>
      <c r="AL120" s="16"/>
      <c r="AM120" s="11">
        <f>AJ120+AG120+AD120+AA120+X120+U120+R120+O120+L120+I120+F120+C120</f>
        <v>150.91666666666666</v>
      </c>
      <c r="AN120" s="19">
        <f t="shared" si="11"/>
        <v>0</v>
      </c>
    </row>
    <row r="121" spans="1:40" x14ac:dyDescent="0.2">
      <c r="A121" s="9" t="s">
        <v>120</v>
      </c>
      <c r="B121" s="9" t="s">
        <v>125</v>
      </c>
      <c r="C121" s="10">
        <v>4</v>
      </c>
      <c r="D121" s="16"/>
      <c r="E121" s="16"/>
      <c r="F121" s="10">
        <v>4</v>
      </c>
      <c r="G121" s="16"/>
      <c r="H121" s="16"/>
      <c r="I121" s="10">
        <v>3.5</v>
      </c>
      <c r="J121" s="16"/>
      <c r="K121" s="16"/>
      <c r="L121" s="10">
        <v>20.416666666666668</v>
      </c>
      <c r="M121" s="16"/>
      <c r="N121" s="16"/>
      <c r="O121" s="10">
        <v>12</v>
      </c>
      <c r="P121" s="16"/>
      <c r="Q121" s="16"/>
      <c r="R121" s="10">
        <v>12</v>
      </c>
      <c r="S121" s="16"/>
      <c r="T121" s="16"/>
      <c r="U121" s="10">
        <v>12</v>
      </c>
      <c r="V121" s="16"/>
      <c r="W121" s="16"/>
      <c r="X121" s="10">
        <v>8</v>
      </c>
      <c r="Y121" s="16"/>
      <c r="Z121" s="16"/>
      <c r="AA121" s="10">
        <v>11</v>
      </c>
      <c r="AB121" s="16"/>
      <c r="AC121" s="16"/>
      <c r="AD121" s="10">
        <v>17</v>
      </c>
      <c r="AE121" s="16"/>
      <c r="AF121" s="16"/>
      <c r="AG121" s="10">
        <v>8</v>
      </c>
      <c r="AH121" s="16"/>
      <c r="AI121" s="16"/>
      <c r="AJ121" s="10">
        <v>30</v>
      </c>
      <c r="AK121" s="16"/>
      <c r="AL121" s="16"/>
      <c r="AM121" s="11">
        <f t="shared" si="9"/>
        <v>141.91666666666666</v>
      </c>
      <c r="AN121" s="19">
        <f t="shared" si="11"/>
        <v>0</v>
      </c>
    </row>
    <row r="122" spans="1:40" x14ac:dyDescent="0.2">
      <c r="A122" s="9" t="s">
        <v>120</v>
      </c>
      <c r="B122" s="9" t="s">
        <v>126</v>
      </c>
      <c r="C122" s="10">
        <v>4</v>
      </c>
      <c r="D122" s="16"/>
      <c r="E122" s="16"/>
      <c r="F122" s="10">
        <v>4</v>
      </c>
      <c r="G122" s="16"/>
      <c r="H122" s="16"/>
      <c r="I122" s="10">
        <v>3.5</v>
      </c>
      <c r="J122" s="16"/>
      <c r="K122" s="16"/>
      <c r="L122" s="10">
        <v>20.416666666666668</v>
      </c>
      <c r="M122" s="16"/>
      <c r="N122" s="16"/>
      <c r="O122" s="10">
        <v>12</v>
      </c>
      <c r="P122" s="16"/>
      <c r="Q122" s="16"/>
      <c r="R122" s="10">
        <v>12</v>
      </c>
      <c r="S122" s="16"/>
      <c r="T122" s="16"/>
      <c r="U122" s="10">
        <v>12</v>
      </c>
      <c r="V122" s="16"/>
      <c r="W122" s="16"/>
      <c r="X122" s="10">
        <v>8</v>
      </c>
      <c r="Y122" s="16"/>
      <c r="Z122" s="16"/>
      <c r="AA122" s="10">
        <v>11</v>
      </c>
      <c r="AB122" s="16"/>
      <c r="AC122" s="16"/>
      <c r="AD122" s="10">
        <v>17</v>
      </c>
      <c r="AE122" s="16"/>
      <c r="AF122" s="16"/>
      <c r="AG122" s="10">
        <v>8</v>
      </c>
      <c r="AH122" s="16"/>
      <c r="AI122" s="16"/>
      <c r="AJ122" s="10">
        <v>30</v>
      </c>
      <c r="AK122" s="16"/>
      <c r="AL122" s="16"/>
      <c r="AM122" s="11">
        <f t="shared" si="9"/>
        <v>141.91666666666666</v>
      </c>
      <c r="AN122" s="19">
        <f t="shared" si="11"/>
        <v>0</v>
      </c>
    </row>
    <row r="123" spans="1:40" x14ac:dyDescent="0.2">
      <c r="A123" s="9" t="s">
        <v>120</v>
      </c>
      <c r="B123" s="12" t="s">
        <v>129</v>
      </c>
      <c r="C123" s="10">
        <v>4</v>
      </c>
      <c r="D123" s="16"/>
      <c r="E123" s="16"/>
      <c r="F123" s="10">
        <v>4</v>
      </c>
      <c r="G123" s="16"/>
      <c r="H123" s="16"/>
      <c r="I123" s="10">
        <v>3.5</v>
      </c>
      <c r="J123" s="16"/>
      <c r="K123" s="16"/>
      <c r="L123" s="10">
        <v>12</v>
      </c>
      <c r="M123" s="16"/>
      <c r="N123" s="16"/>
      <c r="O123" s="10">
        <v>9</v>
      </c>
      <c r="P123" s="16"/>
      <c r="Q123" s="16"/>
      <c r="R123" s="10">
        <v>8</v>
      </c>
      <c r="S123" s="16"/>
      <c r="T123" s="16"/>
      <c r="U123" s="10">
        <v>8</v>
      </c>
      <c r="V123" s="16"/>
      <c r="W123" s="16"/>
      <c r="X123" s="10">
        <v>7</v>
      </c>
      <c r="Y123" s="16"/>
      <c r="Z123" s="16"/>
      <c r="AA123" s="10">
        <v>9</v>
      </c>
      <c r="AB123" s="16"/>
      <c r="AC123" s="16"/>
      <c r="AD123" s="10">
        <v>11</v>
      </c>
      <c r="AE123" s="16"/>
      <c r="AF123" s="16"/>
      <c r="AG123" s="10">
        <v>4</v>
      </c>
      <c r="AH123" s="16"/>
      <c r="AI123" s="16"/>
      <c r="AJ123" s="10">
        <v>13</v>
      </c>
      <c r="AK123" s="16"/>
      <c r="AL123" s="16"/>
      <c r="AM123" s="11">
        <f>AJ123+AG123+AD123+AA123+X123+U123+R123+O123+L123+I123+F123+C123</f>
        <v>92.5</v>
      </c>
      <c r="AN123" s="19">
        <f t="shared" si="11"/>
        <v>0</v>
      </c>
    </row>
    <row r="124" spans="1:40" x14ac:dyDescent="0.2">
      <c r="A124" s="9" t="s">
        <v>120</v>
      </c>
      <c r="B124" s="12" t="s">
        <v>133</v>
      </c>
      <c r="C124" s="10">
        <v>4</v>
      </c>
      <c r="D124" s="16"/>
      <c r="E124" s="16"/>
      <c r="F124" s="10">
        <v>4</v>
      </c>
      <c r="G124" s="16"/>
      <c r="H124" s="16"/>
      <c r="I124" s="10">
        <v>3.5</v>
      </c>
      <c r="J124" s="16"/>
      <c r="K124" s="16"/>
      <c r="L124" s="10">
        <v>12</v>
      </c>
      <c r="M124" s="16"/>
      <c r="N124" s="16"/>
      <c r="O124" s="10">
        <v>9</v>
      </c>
      <c r="P124" s="16"/>
      <c r="Q124" s="16"/>
      <c r="R124" s="10">
        <v>8</v>
      </c>
      <c r="S124" s="16"/>
      <c r="T124" s="16"/>
      <c r="U124" s="10">
        <v>8</v>
      </c>
      <c r="V124" s="16"/>
      <c r="W124" s="16"/>
      <c r="X124" s="10">
        <v>7</v>
      </c>
      <c r="Y124" s="16"/>
      <c r="Z124" s="16"/>
      <c r="AA124" s="10">
        <v>9</v>
      </c>
      <c r="AB124" s="16"/>
      <c r="AC124" s="16"/>
      <c r="AD124" s="10">
        <v>11</v>
      </c>
      <c r="AE124" s="16"/>
      <c r="AF124" s="16"/>
      <c r="AG124" s="10">
        <v>4</v>
      </c>
      <c r="AH124" s="16"/>
      <c r="AI124" s="16"/>
      <c r="AJ124" s="10">
        <v>13</v>
      </c>
      <c r="AK124" s="16"/>
      <c r="AL124" s="16"/>
      <c r="AM124" s="11">
        <f>AJ124+AG124+AD124+AA124+X124+U124+R124+O124+L124+I124+F124+C124</f>
        <v>92.5</v>
      </c>
      <c r="AN124" s="19">
        <f t="shared" si="11"/>
        <v>0</v>
      </c>
    </row>
    <row r="125" spans="1:40" x14ac:dyDescent="0.2">
      <c r="A125" s="55" t="s">
        <v>146</v>
      </c>
      <c r="B125" s="56"/>
      <c r="C125" s="49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  <c r="AJ125" s="50"/>
      <c r="AK125" s="50"/>
      <c r="AL125" s="51"/>
      <c r="AM125" s="15">
        <f>SUM(AM117:AM124)</f>
        <v>1072.5</v>
      </c>
      <c r="AN125" s="22">
        <f>SUM(AN117:AN124)</f>
        <v>0</v>
      </c>
    </row>
    <row r="126" spans="1:40" x14ac:dyDescent="0.2">
      <c r="A126" s="9" t="s">
        <v>59</v>
      </c>
      <c r="B126" s="12" t="s">
        <v>127</v>
      </c>
      <c r="C126" s="10">
        <v>4</v>
      </c>
      <c r="D126" s="16"/>
      <c r="E126" s="16"/>
      <c r="F126" s="10">
        <v>4</v>
      </c>
      <c r="G126" s="16"/>
      <c r="H126" s="16"/>
      <c r="I126" s="10">
        <v>3.5</v>
      </c>
      <c r="J126" s="16"/>
      <c r="K126" s="16"/>
      <c r="L126" s="10">
        <v>12</v>
      </c>
      <c r="M126" s="16"/>
      <c r="N126" s="16"/>
      <c r="O126" s="10">
        <v>9</v>
      </c>
      <c r="P126" s="16"/>
      <c r="Q126" s="16"/>
      <c r="R126" s="10">
        <v>12</v>
      </c>
      <c r="S126" s="16"/>
      <c r="T126" s="16"/>
      <c r="U126" s="10">
        <v>11</v>
      </c>
      <c r="V126" s="16"/>
      <c r="W126" s="16"/>
      <c r="X126" s="10">
        <v>7</v>
      </c>
      <c r="Y126" s="16"/>
      <c r="Z126" s="16"/>
      <c r="AA126" s="10">
        <v>9</v>
      </c>
      <c r="AB126" s="16"/>
      <c r="AC126" s="16"/>
      <c r="AD126" s="10">
        <v>11</v>
      </c>
      <c r="AE126" s="16"/>
      <c r="AF126" s="16"/>
      <c r="AG126" s="10">
        <v>4</v>
      </c>
      <c r="AH126" s="16"/>
      <c r="AI126" s="16"/>
      <c r="AJ126" s="10">
        <v>13</v>
      </c>
      <c r="AK126" s="16"/>
      <c r="AL126" s="16"/>
      <c r="AM126" s="11">
        <f t="shared" si="9"/>
        <v>99.5</v>
      </c>
      <c r="AN126" s="19">
        <f t="shared" ref="AN126:AN135" si="12">(C126*D126+F126*G126+I126*J126+L126*M126+O126*P126+R126*S126+U126*V126+X126*Y126+AA126*AB126+AD126*AE126+AG126*AH126+AJ126*AK126)*0.7+(C126*E126+F126*H126+I126*K126+L126*N126+O126*Q126+R126*T126+U126*W126+X126*Z126+AA126*AC126+AD126*AF126+AG126*AI126+AJ126*AL126)*0.3</f>
        <v>0</v>
      </c>
    </row>
    <row r="127" spans="1:40" x14ac:dyDescent="0.2">
      <c r="A127" s="9" t="s">
        <v>59</v>
      </c>
      <c r="B127" s="12" t="s">
        <v>128</v>
      </c>
      <c r="C127" s="10">
        <v>4</v>
      </c>
      <c r="D127" s="16"/>
      <c r="E127" s="16"/>
      <c r="F127" s="10">
        <v>4</v>
      </c>
      <c r="G127" s="16"/>
      <c r="H127" s="16"/>
      <c r="I127" s="10">
        <v>3.5</v>
      </c>
      <c r="J127" s="16"/>
      <c r="K127" s="16"/>
      <c r="L127" s="10">
        <v>12</v>
      </c>
      <c r="M127" s="16"/>
      <c r="N127" s="16"/>
      <c r="O127" s="10">
        <v>9</v>
      </c>
      <c r="P127" s="16"/>
      <c r="Q127" s="16"/>
      <c r="R127" s="10">
        <v>8</v>
      </c>
      <c r="S127" s="16"/>
      <c r="T127" s="16"/>
      <c r="U127" s="10">
        <v>8</v>
      </c>
      <c r="V127" s="16"/>
      <c r="W127" s="16"/>
      <c r="X127" s="10">
        <v>7</v>
      </c>
      <c r="Y127" s="16"/>
      <c r="Z127" s="16"/>
      <c r="AA127" s="10">
        <v>9</v>
      </c>
      <c r="AB127" s="16"/>
      <c r="AC127" s="16"/>
      <c r="AD127" s="10">
        <v>11</v>
      </c>
      <c r="AE127" s="16"/>
      <c r="AF127" s="16"/>
      <c r="AG127" s="10">
        <v>4</v>
      </c>
      <c r="AH127" s="16"/>
      <c r="AI127" s="16"/>
      <c r="AJ127" s="10">
        <v>13</v>
      </c>
      <c r="AK127" s="16"/>
      <c r="AL127" s="16"/>
      <c r="AM127" s="11">
        <f t="shared" si="9"/>
        <v>92.5</v>
      </c>
      <c r="AN127" s="19">
        <f t="shared" si="12"/>
        <v>0</v>
      </c>
    </row>
    <row r="128" spans="1:40" x14ac:dyDescent="0.2">
      <c r="A128" s="9" t="s">
        <v>59</v>
      </c>
      <c r="B128" s="26" t="s">
        <v>60</v>
      </c>
      <c r="C128" s="10">
        <v>2</v>
      </c>
      <c r="D128" s="16"/>
      <c r="E128" s="16"/>
      <c r="F128" s="10">
        <v>2</v>
      </c>
      <c r="G128" s="16"/>
      <c r="H128" s="16"/>
      <c r="I128" s="10">
        <v>2</v>
      </c>
      <c r="J128" s="16"/>
      <c r="K128" s="16"/>
      <c r="L128" s="10">
        <v>5</v>
      </c>
      <c r="M128" s="16"/>
      <c r="N128" s="16"/>
      <c r="O128" s="10">
        <v>5</v>
      </c>
      <c r="P128" s="16"/>
      <c r="Q128" s="16"/>
      <c r="R128" s="10">
        <v>5</v>
      </c>
      <c r="S128" s="16"/>
      <c r="T128" s="16"/>
      <c r="U128" s="10">
        <v>5</v>
      </c>
      <c r="V128" s="16"/>
      <c r="W128" s="16"/>
      <c r="X128" s="10">
        <v>5</v>
      </c>
      <c r="Y128" s="16"/>
      <c r="Z128" s="16"/>
      <c r="AA128" s="10">
        <v>5</v>
      </c>
      <c r="AB128" s="16"/>
      <c r="AC128" s="16"/>
      <c r="AD128" s="10">
        <v>5</v>
      </c>
      <c r="AE128" s="16"/>
      <c r="AF128" s="16"/>
      <c r="AG128" s="10">
        <v>4</v>
      </c>
      <c r="AH128" s="16"/>
      <c r="AI128" s="16"/>
      <c r="AJ128" s="10">
        <v>5</v>
      </c>
      <c r="AK128" s="16"/>
      <c r="AL128" s="16"/>
      <c r="AM128" s="11">
        <f>AJ128+AG128+AD128+AA128+X128+U128+R128+O128+L128+I128+F128+C128</f>
        <v>50</v>
      </c>
      <c r="AN128" s="19">
        <f t="shared" si="12"/>
        <v>0</v>
      </c>
    </row>
    <row r="129" spans="1:40" x14ac:dyDescent="0.2">
      <c r="A129" s="9" t="s">
        <v>59</v>
      </c>
      <c r="B129" s="26" t="s">
        <v>62</v>
      </c>
      <c r="C129" s="10">
        <v>2</v>
      </c>
      <c r="D129" s="16"/>
      <c r="E129" s="16"/>
      <c r="F129" s="10">
        <v>2</v>
      </c>
      <c r="G129" s="16"/>
      <c r="H129" s="16"/>
      <c r="I129" s="10">
        <v>2</v>
      </c>
      <c r="J129" s="16"/>
      <c r="K129" s="16"/>
      <c r="L129" s="10">
        <v>5</v>
      </c>
      <c r="M129" s="16"/>
      <c r="N129" s="16"/>
      <c r="O129" s="10">
        <v>5</v>
      </c>
      <c r="P129" s="16"/>
      <c r="Q129" s="16"/>
      <c r="R129" s="10">
        <v>5</v>
      </c>
      <c r="S129" s="16"/>
      <c r="T129" s="16"/>
      <c r="U129" s="10">
        <v>5</v>
      </c>
      <c r="V129" s="16"/>
      <c r="W129" s="16"/>
      <c r="X129" s="10">
        <v>5</v>
      </c>
      <c r="Y129" s="16"/>
      <c r="Z129" s="16"/>
      <c r="AA129" s="10">
        <v>5</v>
      </c>
      <c r="AB129" s="16"/>
      <c r="AC129" s="16"/>
      <c r="AD129" s="10">
        <v>5</v>
      </c>
      <c r="AE129" s="16"/>
      <c r="AF129" s="16"/>
      <c r="AG129" s="10">
        <v>4</v>
      </c>
      <c r="AH129" s="16"/>
      <c r="AI129" s="16"/>
      <c r="AJ129" s="10">
        <v>5</v>
      </c>
      <c r="AK129" s="16"/>
      <c r="AL129" s="16"/>
      <c r="AM129" s="11">
        <f>AJ129+AG129+AD129+AA129+X129+U129+R129+O129+L129+I129+F129+C129</f>
        <v>50</v>
      </c>
      <c r="AN129" s="19">
        <f t="shared" si="12"/>
        <v>0</v>
      </c>
    </row>
    <row r="130" spans="1:40" x14ac:dyDescent="0.2">
      <c r="A130" s="9" t="s">
        <v>59</v>
      </c>
      <c r="B130" s="12" t="s">
        <v>130</v>
      </c>
      <c r="C130" s="10">
        <v>4</v>
      </c>
      <c r="D130" s="16"/>
      <c r="E130" s="16"/>
      <c r="F130" s="10">
        <v>4</v>
      </c>
      <c r="G130" s="16"/>
      <c r="H130" s="16"/>
      <c r="I130" s="10">
        <v>3.5</v>
      </c>
      <c r="J130" s="16"/>
      <c r="K130" s="16"/>
      <c r="L130" s="10">
        <v>12</v>
      </c>
      <c r="M130" s="16"/>
      <c r="N130" s="16"/>
      <c r="O130" s="10">
        <v>9</v>
      </c>
      <c r="P130" s="16"/>
      <c r="Q130" s="16"/>
      <c r="R130" s="10">
        <v>8</v>
      </c>
      <c r="S130" s="16"/>
      <c r="T130" s="16"/>
      <c r="U130" s="10">
        <v>8</v>
      </c>
      <c r="V130" s="16"/>
      <c r="W130" s="16"/>
      <c r="X130" s="10">
        <v>7</v>
      </c>
      <c r="Y130" s="16"/>
      <c r="Z130" s="16"/>
      <c r="AA130" s="10">
        <v>9</v>
      </c>
      <c r="AB130" s="16"/>
      <c r="AC130" s="16"/>
      <c r="AD130" s="10">
        <v>11</v>
      </c>
      <c r="AE130" s="16"/>
      <c r="AF130" s="16"/>
      <c r="AG130" s="10">
        <v>4</v>
      </c>
      <c r="AH130" s="16"/>
      <c r="AI130" s="16"/>
      <c r="AJ130" s="10">
        <v>13</v>
      </c>
      <c r="AK130" s="16"/>
      <c r="AL130" s="16"/>
      <c r="AM130" s="11">
        <f t="shared" si="9"/>
        <v>92.5</v>
      </c>
      <c r="AN130" s="19">
        <f t="shared" si="12"/>
        <v>0</v>
      </c>
    </row>
    <row r="131" spans="1:40" x14ac:dyDescent="0.2">
      <c r="A131" s="9" t="s">
        <v>59</v>
      </c>
      <c r="B131" s="12" t="s">
        <v>131</v>
      </c>
      <c r="C131" s="10">
        <v>4</v>
      </c>
      <c r="D131" s="16"/>
      <c r="E131" s="16"/>
      <c r="F131" s="10">
        <v>4</v>
      </c>
      <c r="G131" s="16"/>
      <c r="H131" s="16"/>
      <c r="I131" s="10">
        <v>3.5</v>
      </c>
      <c r="J131" s="16"/>
      <c r="K131" s="16"/>
      <c r="L131" s="10">
        <v>12</v>
      </c>
      <c r="M131" s="16"/>
      <c r="N131" s="16"/>
      <c r="O131" s="10">
        <v>9</v>
      </c>
      <c r="P131" s="16"/>
      <c r="Q131" s="16"/>
      <c r="R131" s="10">
        <v>8</v>
      </c>
      <c r="S131" s="16"/>
      <c r="T131" s="16"/>
      <c r="U131" s="10">
        <v>8</v>
      </c>
      <c r="V131" s="16"/>
      <c r="W131" s="16"/>
      <c r="X131" s="10">
        <v>7</v>
      </c>
      <c r="Y131" s="16"/>
      <c r="Z131" s="16"/>
      <c r="AA131" s="10">
        <v>9</v>
      </c>
      <c r="AB131" s="16"/>
      <c r="AC131" s="16"/>
      <c r="AD131" s="10">
        <v>11</v>
      </c>
      <c r="AE131" s="16"/>
      <c r="AF131" s="16"/>
      <c r="AG131" s="10">
        <v>4</v>
      </c>
      <c r="AH131" s="16"/>
      <c r="AI131" s="16"/>
      <c r="AJ131" s="10">
        <v>13</v>
      </c>
      <c r="AK131" s="16"/>
      <c r="AL131" s="16"/>
      <c r="AM131" s="11">
        <f t="shared" si="9"/>
        <v>92.5</v>
      </c>
      <c r="AN131" s="19">
        <f t="shared" si="12"/>
        <v>0</v>
      </c>
    </row>
    <row r="132" spans="1:40" x14ac:dyDescent="0.2">
      <c r="A132" s="9" t="s">
        <v>59</v>
      </c>
      <c r="B132" s="12" t="s">
        <v>132</v>
      </c>
      <c r="C132" s="10">
        <v>4</v>
      </c>
      <c r="D132" s="16"/>
      <c r="E132" s="16"/>
      <c r="F132" s="10">
        <v>4</v>
      </c>
      <c r="G132" s="16"/>
      <c r="H132" s="16"/>
      <c r="I132" s="10">
        <v>3.5</v>
      </c>
      <c r="J132" s="16"/>
      <c r="K132" s="16"/>
      <c r="L132" s="10">
        <v>12</v>
      </c>
      <c r="M132" s="16"/>
      <c r="N132" s="16"/>
      <c r="O132" s="10">
        <v>9</v>
      </c>
      <c r="P132" s="16"/>
      <c r="Q132" s="16"/>
      <c r="R132" s="10">
        <v>8</v>
      </c>
      <c r="S132" s="16"/>
      <c r="T132" s="16"/>
      <c r="U132" s="10">
        <v>8</v>
      </c>
      <c r="V132" s="16"/>
      <c r="W132" s="16"/>
      <c r="X132" s="10">
        <v>7</v>
      </c>
      <c r="Y132" s="16"/>
      <c r="Z132" s="16"/>
      <c r="AA132" s="10">
        <v>9</v>
      </c>
      <c r="AB132" s="16"/>
      <c r="AC132" s="16"/>
      <c r="AD132" s="10">
        <v>11</v>
      </c>
      <c r="AE132" s="16"/>
      <c r="AF132" s="16"/>
      <c r="AG132" s="10">
        <v>4</v>
      </c>
      <c r="AH132" s="16"/>
      <c r="AI132" s="16"/>
      <c r="AJ132" s="10">
        <v>13</v>
      </c>
      <c r="AK132" s="16"/>
      <c r="AL132" s="16"/>
      <c r="AM132" s="11">
        <f t="shared" si="9"/>
        <v>92.5</v>
      </c>
      <c r="AN132" s="19">
        <f t="shared" si="12"/>
        <v>0</v>
      </c>
    </row>
    <row r="133" spans="1:40" x14ac:dyDescent="0.2">
      <c r="A133" s="9" t="s">
        <v>59</v>
      </c>
      <c r="B133" s="12" t="s">
        <v>134</v>
      </c>
      <c r="C133" s="10">
        <v>4</v>
      </c>
      <c r="D133" s="16"/>
      <c r="E133" s="16"/>
      <c r="F133" s="10">
        <v>4</v>
      </c>
      <c r="G133" s="16"/>
      <c r="H133" s="16"/>
      <c r="I133" s="10">
        <v>3.5</v>
      </c>
      <c r="J133" s="16"/>
      <c r="K133" s="16"/>
      <c r="L133" s="10">
        <v>12</v>
      </c>
      <c r="M133" s="16"/>
      <c r="N133" s="16"/>
      <c r="O133" s="10">
        <v>9</v>
      </c>
      <c r="P133" s="16"/>
      <c r="Q133" s="16"/>
      <c r="R133" s="10">
        <v>8</v>
      </c>
      <c r="S133" s="16"/>
      <c r="T133" s="16"/>
      <c r="U133" s="10">
        <v>8</v>
      </c>
      <c r="V133" s="16"/>
      <c r="W133" s="16"/>
      <c r="X133" s="10">
        <v>7</v>
      </c>
      <c r="Y133" s="16"/>
      <c r="Z133" s="16"/>
      <c r="AA133" s="10">
        <v>9</v>
      </c>
      <c r="AB133" s="16"/>
      <c r="AC133" s="16"/>
      <c r="AD133" s="10">
        <v>11</v>
      </c>
      <c r="AE133" s="16"/>
      <c r="AF133" s="16"/>
      <c r="AG133" s="10">
        <v>4</v>
      </c>
      <c r="AH133" s="16"/>
      <c r="AI133" s="16"/>
      <c r="AJ133" s="10">
        <v>13</v>
      </c>
      <c r="AK133" s="16"/>
      <c r="AL133" s="16"/>
      <c r="AM133" s="11">
        <f>AJ133+AG133+AD133+AA133+X133+U133+R133+O133+L133+I133+F133+C133</f>
        <v>92.5</v>
      </c>
      <c r="AN133" s="19">
        <f t="shared" si="12"/>
        <v>0</v>
      </c>
    </row>
    <row r="134" spans="1:40" x14ac:dyDescent="0.2">
      <c r="A134" s="9" t="s">
        <v>59</v>
      </c>
      <c r="B134" s="12" t="s">
        <v>135</v>
      </c>
      <c r="C134" s="10">
        <v>4</v>
      </c>
      <c r="D134" s="16"/>
      <c r="E134" s="16"/>
      <c r="F134" s="10">
        <v>4</v>
      </c>
      <c r="G134" s="16"/>
      <c r="H134" s="16"/>
      <c r="I134" s="10">
        <v>3.5</v>
      </c>
      <c r="J134" s="16"/>
      <c r="K134" s="16"/>
      <c r="L134" s="10">
        <v>12</v>
      </c>
      <c r="M134" s="16"/>
      <c r="N134" s="16"/>
      <c r="O134" s="10">
        <v>9</v>
      </c>
      <c r="P134" s="16"/>
      <c r="Q134" s="16"/>
      <c r="R134" s="10">
        <v>8</v>
      </c>
      <c r="S134" s="16"/>
      <c r="T134" s="16"/>
      <c r="U134" s="10">
        <v>8</v>
      </c>
      <c r="V134" s="16"/>
      <c r="W134" s="16"/>
      <c r="X134" s="10">
        <v>7</v>
      </c>
      <c r="Y134" s="16"/>
      <c r="Z134" s="16"/>
      <c r="AA134" s="10">
        <v>9</v>
      </c>
      <c r="AB134" s="16"/>
      <c r="AC134" s="16"/>
      <c r="AD134" s="10">
        <v>11</v>
      </c>
      <c r="AE134" s="16"/>
      <c r="AF134" s="16"/>
      <c r="AG134" s="10">
        <v>4</v>
      </c>
      <c r="AH134" s="16"/>
      <c r="AI134" s="16"/>
      <c r="AJ134" s="10">
        <v>13</v>
      </c>
      <c r="AK134" s="16"/>
      <c r="AL134" s="16"/>
      <c r="AM134" s="11">
        <f t="shared" si="9"/>
        <v>92.5</v>
      </c>
      <c r="AN134" s="19">
        <f t="shared" si="12"/>
        <v>0</v>
      </c>
    </row>
    <row r="135" spans="1:40" x14ac:dyDescent="0.2">
      <c r="A135" s="9" t="s">
        <v>59</v>
      </c>
      <c r="B135" s="12" t="s">
        <v>136</v>
      </c>
      <c r="C135" s="10">
        <v>4</v>
      </c>
      <c r="D135" s="16"/>
      <c r="E135" s="16"/>
      <c r="F135" s="10">
        <v>4</v>
      </c>
      <c r="G135" s="16"/>
      <c r="H135" s="16"/>
      <c r="I135" s="10">
        <v>3.5</v>
      </c>
      <c r="J135" s="16"/>
      <c r="K135" s="16"/>
      <c r="L135" s="10">
        <v>12</v>
      </c>
      <c r="M135" s="16"/>
      <c r="N135" s="16"/>
      <c r="O135" s="10">
        <v>9</v>
      </c>
      <c r="P135" s="16"/>
      <c r="Q135" s="16"/>
      <c r="R135" s="10">
        <v>8</v>
      </c>
      <c r="S135" s="16"/>
      <c r="T135" s="16"/>
      <c r="U135" s="10">
        <v>8</v>
      </c>
      <c r="V135" s="16"/>
      <c r="W135" s="16"/>
      <c r="X135" s="10">
        <v>7</v>
      </c>
      <c r="Y135" s="16"/>
      <c r="Z135" s="16"/>
      <c r="AA135" s="10">
        <v>9</v>
      </c>
      <c r="AB135" s="16"/>
      <c r="AC135" s="16"/>
      <c r="AD135" s="10">
        <v>11</v>
      </c>
      <c r="AE135" s="16"/>
      <c r="AF135" s="16"/>
      <c r="AG135" s="10">
        <v>4</v>
      </c>
      <c r="AH135" s="16"/>
      <c r="AI135" s="16"/>
      <c r="AJ135" s="10">
        <v>13</v>
      </c>
      <c r="AK135" s="16"/>
      <c r="AL135" s="16"/>
      <c r="AM135" s="11">
        <f t="shared" si="9"/>
        <v>92.5</v>
      </c>
      <c r="AN135" s="19">
        <f t="shared" si="12"/>
        <v>0</v>
      </c>
    </row>
    <row r="136" spans="1:40" x14ac:dyDescent="0.2">
      <c r="A136" s="55" t="s">
        <v>147</v>
      </c>
      <c r="B136" s="56"/>
      <c r="C136" s="49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  <c r="AJ136" s="50"/>
      <c r="AK136" s="50"/>
      <c r="AL136" s="51"/>
      <c r="AM136" s="15">
        <f>SUM(AM126:AM135)</f>
        <v>847</v>
      </c>
      <c r="AN136" s="22">
        <f>SUM(AN126:AN135)</f>
        <v>0</v>
      </c>
    </row>
    <row r="137" spans="1:40" x14ac:dyDescent="0.2">
      <c r="A137" s="55" t="s">
        <v>152</v>
      </c>
      <c r="B137" s="56"/>
      <c r="C137" s="49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  <c r="AJ137" s="50"/>
      <c r="AK137" s="50"/>
      <c r="AL137" s="51"/>
      <c r="AM137" s="11">
        <f>AM136+AM125+AM116+AM92+AM61+AM47+AM41</f>
        <v>25731.666666666668</v>
      </c>
      <c r="AN137" s="23">
        <f>AN136+AN125+AN116+AN92+AN61+AN47+AN41</f>
        <v>0</v>
      </c>
    </row>
    <row r="139" spans="1:40" ht="15.75" x14ac:dyDescent="0.2">
      <c r="A139" s="35" t="s">
        <v>156</v>
      </c>
    </row>
    <row r="140" spans="1:40" ht="15.75" x14ac:dyDescent="0.2">
      <c r="A140" s="27" t="s">
        <v>155</v>
      </c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5"/>
      <c r="P140" s="25"/>
    </row>
    <row r="141" spans="1:40" ht="15.75" x14ac:dyDescent="0.2"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AB141" s="58" t="s">
        <v>137</v>
      </c>
      <c r="AC141" s="59"/>
      <c r="AD141" s="59"/>
      <c r="AE141" s="59"/>
      <c r="AF141" s="59"/>
      <c r="AG141" s="59"/>
      <c r="AH141" s="59"/>
      <c r="AI141" s="59"/>
      <c r="AJ141" s="59"/>
      <c r="AK141" s="59"/>
      <c r="AL141" s="60"/>
      <c r="AM141" s="13">
        <f>AN41+(AN47+AN61+AN92+AN116+AN125+AN136)*1.17</f>
        <v>0</v>
      </c>
    </row>
    <row r="142" spans="1:40" ht="15.75" x14ac:dyDescent="0.2">
      <c r="A142" s="29"/>
      <c r="B142" s="48" t="s">
        <v>150</v>
      </c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</row>
    <row r="143" spans="1:40" ht="15.75" x14ac:dyDescent="0.2">
      <c r="A143" s="30"/>
      <c r="B143" s="48" t="s">
        <v>151</v>
      </c>
      <c r="C143" s="48"/>
      <c r="D143" s="48"/>
      <c r="E143" s="48"/>
      <c r="F143" s="48"/>
      <c r="G143" s="48"/>
      <c r="H143" s="48"/>
      <c r="I143" s="48"/>
      <c r="J143" s="14"/>
      <c r="K143" s="14"/>
      <c r="L143" s="14"/>
      <c r="M143" s="14"/>
      <c r="N143" s="14"/>
    </row>
    <row r="144" spans="1:40" ht="15.75" x14ac:dyDescent="0.2">
      <c r="A144" s="31"/>
      <c r="B144" s="48" t="s">
        <v>139</v>
      </c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</row>
    <row r="145" spans="1:40" ht="18.75" x14ac:dyDescent="0.2">
      <c r="A145" s="32"/>
      <c r="B145" s="61" t="s">
        <v>160</v>
      </c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25"/>
      <c r="W145" s="25"/>
      <c r="X145" s="25"/>
      <c r="AB145" s="62" t="s">
        <v>138</v>
      </c>
      <c r="AC145" s="62"/>
      <c r="AD145" s="62"/>
      <c r="AE145" s="62"/>
      <c r="AF145" s="52" t="s">
        <v>159</v>
      </c>
      <c r="AG145" s="52"/>
      <c r="AH145" s="52"/>
      <c r="AI145" s="52"/>
      <c r="AJ145" s="52"/>
      <c r="AK145" s="52"/>
      <c r="AL145" s="52"/>
      <c r="AM145" s="39"/>
      <c r="AN145" s="1"/>
    </row>
    <row r="146" spans="1:40" ht="12.75" customHeight="1" x14ac:dyDescent="0.2">
      <c r="A146" s="33"/>
      <c r="B146" s="48" t="s">
        <v>154</v>
      </c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</row>
    <row r="147" spans="1:40" ht="13.5" customHeight="1" x14ac:dyDescent="0.2">
      <c r="A147" s="34"/>
      <c r="B147" s="48" t="s">
        <v>163</v>
      </c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AF147" s="1"/>
      <c r="AG147" s="1"/>
      <c r="AM147" s="1"/>
      <c r="AN147" s="1"/>
    </row>
    <row r="149" spans="1:40" ht="15.75" x14ac:dyDescent="0.2">
      <c r="A149" s="27" t="s">
        <v>153</v>
      </c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4"/>
      <c r="S149" s="24"/>
      <c r="T149" s="24"/>
      <c r="U149" s="24"/>
      <c r="V149" s="24"/>
      <c r="W149" s="24"/>
      <c r="X149" s="24"/>
      <c r="Y149" s="24"/>
      <c r="Z149" s="24"/>
    </row>
    <row r="151" spans="1:40" s="45" customFormat="1" ht="15.75" x14ac:dyDescent="0.2">
      <c r="A151" s="41" t="s">
        <v>166</v>
      </c>
      <c r="B151" s="42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4"/>
    </row>
    <row r="152" spans="1:40" s="45" customFormat="1" ht="15.75" x14ac:dyDescent="0.2">
      <c r="A152" s="42" t="s">
        <v>167</v>
      </c>
      <c r="B152" s="42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4"/>
    </row>
    <row r="153" spans="1:40" s="45" customFormat="1" ht="15.75" x14ac:dyDescent="0.2">
      <c r="A153" s="42" t="s">
        <v>170</v>
      </c>
      <c r="B153" s="42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4"/>
    </row>
    <row r="154" spans="1:40" s="45" customFormat="1" ht="15.75" x14ac:dyDescent="0.2">
      <c r="A154" s="42" t="s">
        <v>171</v>
      </c>
      <c r="B154" s="42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4"/>
    </row>
    <row r="155" spans="1:40" s="45" customFormat="1" ht="15.75" x14ac:dyDescent="0.2">
      <c r="A155" s="42" t="s">
        <v>172</v>
      </c>
      <c r="B155" s="42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4"/>
    </row>
    <row r="156" spans="1:40" s="45" customFormat="1" ht="15.75" x14ac:dyDescent="0.2">
      <c r="A156" s="42" t="s">
        <v>173</v>
      </c>
      <c r="B156" s="42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4"/>
    </row>
    <row r="157" spans="1:40" s="45" customFormat="1" ht="15.75" x14ac:dyDescent="0.2">
      <c r="A157" s="42" t="s">
        <v>174</v>
      </c>
      <c r="B157" s="42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4"/>
    </row>
    <row r="158" spans="1:40" s="45" customFormat="1" ht="15.75" x14ac:dyDescent="0.2">
      <c r="A158" s="42" t="s">
        <v>175</v>
      </c>
      <c r="B158" s="42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4"/>
    </row>
    <row r="159" spans="1:40" s="45" customFormat="1" ht="15.75" x14ac:dyDescent="0.2">
      <c r="A159" s="42"/>
      <c r="B159" s="42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4"/>
    </row>
    <row r="160" spans="1:40" s="45" customFormat="1" ht="15.75" x14ac:dyDescent="0.2">
      <c r="A160" s="42" t="s">
        <v>168</v>
      </c>
      <c r="B160" s="42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4"/>
    </row>
    <row r="161" spans="1:40" s="45" customFormat="1" ht="15.75" x14ac:dyDescent="0.2">
      <c r="A161" s="42"/>
      <c r="B161" s="42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4"/>
    </row>
    <row r="162" spans="1:40" s="45" customFormat="1" ht="15.75" x14ac:dyDescent="0.2">
      <c r="A162" s="42" t="s">
        <v>169</v>
      </c>
      <c r="B162" s="42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4"/>
    </row>
    <row r="163" spans="1:40" ht="15.75" x14ac:dyDescent="0.2">
      <c r="A163" s="40"/>
      <c r="B163" s="40"/>
    </row>
    <row r="164" spans="1:40" ht="15.75" x14ac:dyDescent="0.2">
      <c r="A164" s="40" t="s">
        <v>176</v>
      </c>
      <c r="B164" s="40"/>
    </row>
  </sheetData>
  <sheetProtection algorithmName="SHA-512" hashValue="d4W4k0ILVdtNcuNJZDMhgLtpq4ROKQLDC3AzVvniHxbRMM1Ij+ypiZcrJjCHxRhlxJ2Mwqjlq/Tb9hq+1tlk9A==" saltValue="+72jEYdbo7xX/Vgf6ZYx9A==" spinCount="100000" sheet="1" objects="1" scenarios="1" selectLockedCells="1"/>
  <autoFilter ref="A6:AN137">
    <filterColumn colId="2" showButton="0"/>
    <filterColumn colId="3" showButton="0"/>
    <filterColumn colId="5" showButton="0"/>
    <filterColumn colId="6" showButton="0"/>
    <filterColumn colId="8" showButton="0"/>
    <filterColumn colId="9" showButton="0"/>
    <filterColumn colId="11" showButton="0"/>
    <filterColumn colId="12" showButton="0"/>
    <filterColumn colId="14" showButton="0"/>
    <filterColumn colId="15" showButton="0"/>
    <filterColumn colId="17" showButton="0"/>
    <filterColumn colId="18" showButton="0"/>
    <filterColumn colId="20" showButton="0"/>
    <filterColumn colId="21" showButton="0"/>
    <filterColumn colId="23" showButton="0"/>
    <filterColumn colId="24" showButton="0"/>
    <filterColumn colId="26" showButton="0"/>
    <filterColumn colId="27" showButton="0"/>
    <filterColumn colId="29" showButton="0"/>
    <filterColumn colId="30" showButton="0"/>
    <filterColumn colId="32" showButton="0"/>
    <filterColumn colId="33" showButton="0"/>
    <filterColumn colId="35" showButton="0"/>
    <filterColumn colId="36" showButton="0"/>
  </autoFilter>
  <mergeCells count="42">
    <mergeCell ref="B147:N147"/>
    <mergeCell ref="A136:B136"/>
    <mergeCell ref="C136:AL136"/>
    <mergeCell ref="A137:B137"/>
    <mergeCell ref="A92:B92"/>
    <mergeCell ref="C92:AL92"/>
    <mergeCell ref="A116:B116"/>
    <mergeCell ref="C116:AL116"/>
    <mergeCell ref="A125:B125"/>
    <mergeCell ref="C125:AL125"/>
    <mergeCell ref="B142:N142"/>
    <mergeCell ref="B143:I143"/>
    <mergeCell ref="B146:N146"/>
    <mergeCell ref="AB141:AL141"/>
    <mergeCell ref="B145:U145"/>
    <mergeCell ref="AB145:AE145"/>
    <mergeCell ref="C41:AL41"/>
    <mergeCell ref="A47:B47"/>
    <mergeCell ref="C47:AL47"/>
    <mergeCell ref="A61:B61"/>
    <mergeCell ref="C61:AL61"/>
    <mergeCell ref="A6:A7"/>
    <mergeCell ref="B6:B7"/>
    <mergeCell ref="C6:E6"/>
    <mergeCell ref="F6:H6"/>
    <mergeCell ref="I6:K6"/>
    <mergeCell ref="AN6:AN7"/>
    <mergeCell ref="B144:N144"/>
    <mergeCell ref="C137:AL137"/>
    <mergeCell ref="AF145:AL145"/>
    <mergeCell ref="B3:V3"/>
    <mergeCell ref="L6:N6"/>
    <mergeCell ref="O6:Q6"/>
    <mergeCell ref="R6:T6"/>
    <mergeCell ref="U6:W6"/>
    <mergeCell ref="AM6:AM7"/>
    <mergeCell ref="X6:Z6"/>
    <mergeCell ref="AA6:AC6"/>
    <mergeCell ref="AD6:AF6"/>
    <mergeCell ref="AG6:AI6"/>
    <mergeCell ref="AJ6:AL6"/>
    <mergeCell ref="A41:B4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מטריצה חדשה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MIRITEINI</dc:creator>
  <cp:lastModifiedBy>שחר קרוליצקי</cp:lastModifiedBy>
  <dcterms:created xsi:type="dcterms:W3CDTF">2017-06-12T16:18:31Z</dcterms:created>
  <dcterms:modified xsi:type="dcterms:W3CDTF">2017-09-06T10:20:53Z</dcterms:modified>
</cp:coreProperties>
</file>